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20" yWindow="-120" windowWidth="19420" windowHeight="11020"/>
  </bookViews>
  <sheets>
    <sheet name="Ceník - sklad" sheetId="1" r:id="rId1"/>
    <sheet name="Ceník - dvojstrana" sheetId="2" r:id="rId2"/>
  </sheets>
  <definedNames>
    <definedName name="_xlnm._FilterDatabase" localSheetId="0" hidden="1">'Ceník - sklad'!$A$7:$I$759</definedName>
    <definedName name="_xlnm.Print_Area" localSheetId="1">'Ceník - dvojstrana'!$A$1:$N$144</definedName>
    <definedName name="_xlnm.Print_Area" localSheetId="0">'Ceník - sklad'!$A$1:$I$864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7" i="2"/>
  <c r="M74"/>
  <c r="N74"/>
  <c r="M75"/>
  <c r="N75"/>
  <c r="M76"/>
  <c r="N76"/>
  <c r="M77"/>
  <c r="N77"/>
  <c r="M78"/>
  <c r="N78"/>
  <c r="M79"/>
  <c r="N79"/>
  <c r="M80"/>
  <c r="N80"/>
  <c r="M81"/>
  <c r="N81"/>
  <c r="M82"/>
  <c r="N82"/>
  <c r="M83"/>
  <c r="N83"/>
  <c r="M84"/>
  <c r="N84"/>
  <c r="M85"/>
  <c r="N85"/>
  <c r="M86"/>
  <c r="N86"/>
  <c r="M88"/>
  <c r="M89"/>
  <c r="M90"/>
  <c r="M91"/>
  <c r="M92"/>
  <c r="M93"/>
  <c r="M94"/>
  <c r="M95"/>
  <c r="M96"/>
  <c r="M97"/>
  <c r="M98"/>
  <c r="M99"/>
  <c r="M100"/>
  <c r="N73"/>
  <c r="M73"/>
  <c r="K74"/>
  <c r="L74"/>
  <c r="K75"/>
  <c r="L75"/>
  <c r="K76"/>
  <c r="L76"/>
  <c r="K77"/>
  <c r="L77"/>
  <c r="K78"/>
  <c r="L78"/>
  <c r="K79"/>
  <c r="L79"/>
  <c r="K80"/>
  <c r="L80"/>
  <c r="K81"/>
  <c r="L81"/>
  <c r="K82"/>
  <c r="L82"/>
  <c r="K83"/>
  <c r="L83"/>
  <c r="K84"/>
  <c r="L84"/>
  <c r="K85"/>
  <c r="L85"/>
  <c r="K86"/>
  <c r="L86"/>
  <c r="K87"/>
  <c r="L87"/>
  <c r="K88"/>
  <c r="L88"/>
  <c r="K89"/>
  <c r="L89"/>
  <c r="K90"/>
  <c r="L90"/>
  <c r="K91"/>
  <c r="L91"/>
  <c r="K92"/>
  <c r="L92"/>
  <c r="K93"/>
  <c r="L93"/>
  <c r="K94"/>
  <c r="L94"/>
  <c r="K95"/>
  <c r="L95"/>
  <c r="K96"/>
  <c r="L96"/>
  <c r="K97"/>
  <c r="L97"/>
  <c r="K98"/>
  <c r="L98"/>
  <c r="K99"/>
  <c r="L99"/>
  <c r="K100"/>
  <c r="L100"/>
  <c r="K101"/>
  <c r="L101"/>
  <c r="K102"/>
  <c r="L102"/>
  <c r="K103"/>
  <c r="L103"/>
  <c r="K104"/>
  <c r="L104"/>
  <c r="K105"/>
  <c r="L105"/>
  <c r="K106"/>
  <c r="L106"/>
  <c r="K107"/>
  <c r="L107"/>
  <c r="K108"/>
  <c r="L108"/>
  <c r="K109"/>
  <c r="L109"/>
  <c r="K110"/>
  <c r="L110"/>
  <c r="K111"/>
  <c r="L111"/>
  <c r="K112"/>
  <c r="L112"/>
  <c r="K113"/>
  <c r="L113"/>
  <c r="K114"/>
  <c r="L114"/>
  <c r="K115"/>
  <c r="L115"/>
  <c r="K116"/>
  <c r="L116"/>
  <c r="K117"/>
  <c r="L117"/>
  <c r="K118"/>
  <c r="L118"/>
  <c r="K119"/>
  <c r="L119"/>
  <c r="K120"/>
  <c r="L120"/>
  <c r="K121"/>
  <c r="L121"/>
  <c r="K122"/>
  <c r="L122"/>
  <c r="K123"/>
  <c r="L123"/>
  <c r="K124"/>
  <c r="L124"/>
  <c r="K125"/>
  <c r="L125"/>
  <c r="K126"/>
  <c r="L126"/>
  <c r="K127"/>
  <c r="L127"/>
  <c r="K128"/>
  <c r="L128"/>
  <c r="K129"/>
  <c r="L129"/>
  <c r="K130"/>
  <c r="L130"/>
  <c r="K131"/>
  <c r="L131"/>
  <c r="K132"/>
  <c r="L132"/>
  <c r="K133"/>
  <c r="L133"/>
  <c r="K134"/>
  <c r="L134"/>
  <c r="K135"/>
  <c r="L135"/>
  <c r="K136"/>
  <c r="L136"/>
  <c r="K137"/>
  <c r="L137"/>
  <c r="K138"/>
  <c r="L138"/>
  <c r="K139"/>
  <c r="L139"/>
  <c r="K140"/>
  <c r="L140"/>
  <c r="K141"/>
  <c r="L141"/>
  <c r="K142"/>
  <c r="L142"/>
  <c r="K143"/>
  <c r="L143"/>
  <c r="K144"/>
  <c r="L144"/>
  <c r="L73"/>
  <c r="K73"/>
  <c r="I74"/>
  <c r="J74"/>
  <c r="I75"/>
  <c r="J75"/>
  <c r="I76"/>
  <c r="J76"/>
  <c r="I77"/>
  <c r="J77"/>
  <c r="I78"/>
  <c r="J78"/>
  <c r="I79"/>
  <c r="J79"/>
  <c r="I80"/>
  <c r="J80"/>
  <c r="I81"/>
  <c r="J81"/>
  <c r="I82"/>
  <c r="J82"/>
  <c r="I83"/>
  <c r="J83"/>
  <c r="I84"/>
  <c r="J84"/>
  <c r="I85"/>
  <c r="J85"/>
  <c r="I86"/>
  <c r="J86"/>
  <c r="I87"/>
  <c r="J87"/>
  <c r="I88"/>
  <c r="J88"/>
  <c r="I89"/>
  <c r="J89"/>
  <c r="I90"/>
  <c r="J90"/>
  <c r="I91"/>
  <c r="J91"/>
  <c r="I92"/>
  <c r="J92"/>
  <c r="I93"/>
  <c r="J93"/>
  <c r="I94"/>
  <c r="J94"/>
  <c r="I95"/>
  <c r="J95"/>
  <c r="I96"/>
  <c r="J96"/>
  <c r="I97"/>
  <c r="J97"/>
  <c r="I98"/>
  <c r="J98"/>
  <c r="I99"/>
  <c r="J99"/>
  <c r="I100"/>
  <c r="J100"/>
  <c r="I101"/>
  <c r="J101"/>
  <c r="I102"/>
  <c r="J102"/>
  <c r="I103"/>
  <c r="J103"/>
  <c r="I104"/>
  <c r="J104"/>
  <c r="I105"/>
  <c r="J105"/>
  <c r="I106"/>
  <c r="J106"/>
  <c r="I107"/>
  <c r="J107"/>
  <c r="I108"/>
  <c r="J108"/>
  <c r="I109"/>
  <c r="J109"/>
  <c r="I110"/>
  <c r="J110"/>
  <c r="I111"/>
  <c r="J111"/>
  <c r="I112"/>
  <c r="J112"/>
  <c r="I113"/>
  <c r="J113"/>
  <c r="I114"/>
  <c r="J114"/>
  <c r="I115"/>
  <c r="J115"/>
  <c r="I116"/>
  <c r="J116"/>
  <c r="I117"/>
  <c r="J117"/>
  <c r="I118"/>
  <c r="J118"/>
  <c r="I119"/>
  <c r="J119"/>
  <c r="I120"/>
  <c r="J120"/>
  <c r="I121"/>
  <c r="J121"/>
  <c r="I122"/>
  <c r="J122"/>
  <c r="I123"/>
  <c r="J123"/>
  <c r="I124"/>
  <c r="J124"/>
  <c r="I125"/>
  <c r="J125"/>
  <c r="I126"/>
  <c r="J126"/>
  <c r="I127"/>
  <c r="J127"/>
  <c r="I128"/>
  <c r="J128"/>
  <c r="I129"/>
  <c r="J129"/>
  <c r="I130"/>
  <c r="J130"/>
  <c r="I131"/>
  <c r="J131"/>
  <c r="I132"/>
  <c r="J132"/>
  <c r="I133"/>
  <c r="J133"/>
  <c r="I134"/>
  <c r="J134"/>
  <c r="I135"/>
  <c r="J135"/>
  <c r="I136"/>
  <c r="J136"/>
  <c r="I137"/>
  <c r="J137"/>
  <c r="I138"/>
  <c r="J138"/>
  <c r="I139"/>
  <c r="J139"/>
  <c r="I140"/>
  <c r="J140"/>
  <c r="I141"/>
  <c r="J141"/>
  <c r="I142"/>
  <c r="J142"/>
  <c r="I143"/>
  <c r="J143"/>
  <c r="I144"/>
  <c r="J144"/>
  <c r="J73"/>
  <c r="I73"/>
  <c r="G74"/>
  <c r="H74"/>
  <c r="G75"/>
  <c r="H75"/>
  <c r="G76"/>
  <c r="H76"/>
  <c r="G77"/>
  <c r="H77"/>
  <c r="G78"/>
  <c r="H78"/>
  <c r="G79"/>
  <c r="H79"/>
  <c r="G80"/>
  <c r="H80"/>
  <c r="G81"/>
  <c r="H81"/>
  <c r="G82"/>
  <c r="H82"/>
  <c r="G83"/>
  <c r="H83"/>
  <c r="G84"/>
  <c r="H84"/>
  <c r="G85"/>
  <c r="H85"/>
  <c r="G86"/>
  <c r="H86"/>
  <c r="G87"/>
  <c r="H87"/>
  <c r="G88"/>
  <c r="H88"/>
  <c r="G89"/>
  <c r="H89"/>
  <c r="G90"/>
  <c r="H90"/>
  <c r="G91"/>
  <c r="H91"/>
  <c r="G92"/>
  <c r="H92"/>
  <c r="G93"/>
  <c r="H93"/>
  <c r="G94"/>
  <c r="H94"/>
  <c r="G95"/>
  <c r="H95"/>
  <c r="G96"/>
  <c r="H96"/>
  <c r="G97"/>
  <c r="H97"/>
  <c r="G98"/>
  <c r="H98"/>
  <c r="G99"/>
  <c r="H99"/>
  <c r="G100"/>
  <c r="H100"/>
  <c r="G101"/>
  <c r="H101"/>
  <c r="G102"/>
  <c r="H102"/>
  <c r="G103"/>
  <c r="H103"/>
  <c r="G104"/>
  <c r="H104"/>
  <c r="G105"/>
  <c r="H105"/>
  <c r="G106"/>
  <c r="H106"/>
  <c r="G107"/>
  <c r="H107"/>
  <c r="G108"/>
  <c r="H108"/>
  <c r="G109"/>
  <c r="H109"/>
  <c r="G110"/>
  <c r="H110"/>
  <c r="G111"/>
  <c r="H111"/>
  <c r="G112"/>
  <c r="H112"/>
  <c r="G113"/>
  <c r="H113"/>
  <c r="G114"/>
  <c r="H114"/>
  <c r="G115"/>
  <c r="H115"/>
  <c r="G116"/>
  <c r="H116"/>
  <c r="G117"/>
  <c r="H117"/>
  <c r="G118"/>
  <c r="H118"/>
  <c r="G119"/>
  <c r="H119"/>
  <c r="G120"/>
  <c r="H120"/>
  <c r="G121"/>
  <c r="H121"/>
  <c r="G122"/>
  <c r="H122"/>
  <c r="G123"/>
  <c r="H123"/>
  <c r="G124"/>
  <c r="H124"/>
  <c r="G125"/>
  <c r="H125"/>
  <c r="G126"/>
  <c r="H126"/>
  <c r="G127"/>
  <c r="H127"/>
  <c r="G128"/>
  <c r="H128"/>
  <c r="G129"/>
  <c r="H129"/>
  <c r="G130"/>
  <c r="H130"/>
  <c r="G131"/>
  <c r="H131"/>
  <c r="G132"/>
  <c r="H132"/>
  <c r="G133"/>
  <c r="H133"/>
  <c r="G134"/>
  <c r="H134"/>
  <c r="G135"/>
  <c r="H135"/>
  <c r="G136"/>
  <c r="H136"/>
  <c r="G137"/>
  <c r="H137"/>
  <c r="G138"/>
  <c r="H138"/>
  <c r="G139"/>
  <c r="H139"/>
  <c r="G140"/>
  <c r="H140"/>
  <c r="G141"/>
  <c r="H141"/>
  <c r="G142"/>
  <c r="H142"/>
  <c r="G143"/>
  <c r="H143"/>
  <c r="G144"/>
  <c r="H144"/>
  <c r="H73"/>
  <c r="G73"/>
  <c r="E74"/>
  <c r="F74"/>
  <c r="E75"/>
  <c r="F75"/>
  <c r="E76"/>
  <c r="F76"/>
  <c r="E77"/>
  <c r="F77"/>
  <c r="E78"/>
  <c r="F78"/>
  <c r="E79"/>
  <c r="F79"/>
  <c r="E80"/>
  <c r="F80"/>
  <c r="E81"/>
  <c r="F81"/>
  <c r="E82"/>
  <c r="F82"/>
  <c r="E83"/>
  <c r="F83"/>
  <c r="E84"/>
  <c r="F84"/>
  <c r="E85"/>
  <c r="F85"/>
  <c r="E86"/>
  <c r="F86"/>
  <c r="E87"/>
  <c r="F87"/>
  <c r="E88"/>
  <c r="F88"/>
  <c r="E89"/>
  <c r="F89"/>
  <c r="E90"/>
  <c r="F90"/>
  <c r="E91"/>
  <c r="F91"/>
  <c r="E92"/>
  <c r="F92"/>
  <c r="E93"/>
  <c r="F93"/>
  <c r="E94"/>
  <c r="F94"/>
  <c r="E95"/>
  <c r="F95"/>
  <c r="E96"/>
  <c r="F96"/>
  <c r="E97"/>
  <c r="F97"/>
  <c r="E98"/>
  <c r="F98"/>
  <c r="E99"/>
  <c r="F99"/>
  <c r="E100"/>
  <c r="F100"/>
  <c r="E101"/>
  <c r="F101"/>
  <c r="E102"/>
  <c r="F102"/>
  <c r="E103"/>
  <c r="F103"/>
  <c r="E104"/>
  <c r="F104"/>
  <c r="E105"/>
  <c r="F105"/>
  <c r="E106"/>
  <c r="F106"/>
  <c r="E107"/>
  <c r="F107"/>
  <c r="E108"/>
  <c r="F108"/>
  <c r="E109"/>
  <c r="F109"/>
  <c r="E110"/>
  <c r="F110"/>
  <c r="E111"/>
  <c r="F111"/>
  <c r="E112"/>
  <c r="F112"/>
  <c r="E113"/>
  <c r="F113"/>
  <c r="E114"/>
  <c r="F114"/>
  <c r="E115"/>
  <c r="F115"/>
  <c r="E116"/>
  <c r="F116"/>
  <c r="E117"/>
  <c r="F117"/>
  <c r="E118"/>
  <c r="F118"/>
  <c r="E119"/>
  <c r="F119"/>
  <c r="E120"/>
  <c r="F120"/>
  <c r="E121"/>
  <c r="F121"/>
  <c r="E122"/>
  <c r="F122"/>
  <c r="E123"/>
  <c r="F123"/>
  <c r="E124"/>
  <c r="F124"/>
  <c r="E125"/>
  <c r="F125"/>
  <c r="E126"/>
  <c r="F126"/>
  <c r="E127"/>
  <c r="F127"/>
  <c r="E128"/>
  <c r="F128"/>
  <c r="E129"/>
  <c r="F129"/>
  <c r="E130"/>
  <c r="F130"/>
  <c r="E131"/>
  <c r="F131"/>
  <c r="E132"/>
  <c r="F132"/>
  <c r="E133"/>
  <c r="F133"/>
  <c r="E134"/>
  <c r="F134"/>
  <c r="E135"/>
  <c r="F135"/>
  <c r="E136"/>
  <c r="F136"/>
  <c r="E137"/>
  <c r="F137"/>
  <c r="E138"/>
  <c r="F138"/>
  <c r="E139"/>
  <c r="F139"/>
  <c r="E140"/>
  <c r="F140"/>
  <c r="E141"/>
  <c r="F141"/>
  <c r="E142"/>
  <c r="F142"/>
  <c r="E143"/>
  <c r="F143"/>
  <c r="E144"/>
  <c r="F144"/>
  <c r="F73"/>
  <c r="E73"/>
  <c r="C112"/>
  <c r="D112"/>
  <c r="C113"/>
  <c r="D113"/>
  <c r="C114"/>
  <c r="D114"/>
  <c r="C115"/>
  <c r="D115"/>
  <c r="C116"/>
  <c r="D116"/>
  <c r="C117"/>
  <c r="D117"/>
  <c r="C118"/>
  <c r="D118"/>
  <c r="C119"/>
  <c r="D119"/>
  <c r="C120"/>
  <c r="D120"/>
  <c r="C121"/>
  <c r="D121"/>
  <c r="C122"/>
  <c r="D122"/>
  <c r="C123"/>
  <c r="D123"/>
  <c r="C124"/>
  <c r="D124"/>
  <c r="C125"/>
  <c r="D125"/>
  <c r="C126"/>
  <c r="D126"/>
  <c r="C127"/>
  <c r="D127"/>
  <c r="C128"/>
  <c r="D128"/>
  <c r="C129"/>
  <c r="D129"/>
  <c r="C130"/>
  <c r="D130"/>
  <c r="C131"/>
  <c r="D131"/>
  <c r="C132"/>
  <c r="D132"/>
  <c r="C133"/>
  <c r="D133"/>
  <c r="C134"/>
  <c r="D134"/>
  <c r="C135"/>
  <c r="D135"/>
  <c r="C136"/>
  <c r="D136"/>
  <c r="C137"/>
  <c r="D137"/>
  <c r="C138"/>
  <c r="D138"/>
  <c r="C139"/>
  <c r="D139"/>
  <c r="C140"/>
  <c r="D140"/>
  <c r="C141"/>
  <c r="D141"/>
  <c r="C142"/>
  <c r="D142"/>
  <c r="C143"/>
  <c r="D143"/>
  <c r="C144"/>
  <c r="D144"/>
  <c r="C82"/>
  <c r="D82"/>
  <c r="C83"/>
  <c r="D83"/>
  <c r="C84"/>
  <c r="D84"/>
  <c r="C85"/>
  <c r="D85"/>
  <c r="C86"/>
  <c r="D86"/>
  <c r="C87"/>
  <c r="D87"/>
  <c r="C88"/>
  <c r="D88"/>
  <c r="C89"/>
  <c r="D89"/>
  <c r="C90"/>
  <c r="D90"/>
  <c r="C91"/>
  <c r="D91"/>
  <c r="C92"/>
  <c r="D92"/>
  <c r="C93"/>
  <c r="D93"/>
  <c r="C94"/>
  <c r="D94"/>
  <c r="C95"/>
  <c r="D95"/>
  <c r="C96"/>
  <c r="D96"/>
  <c r="C97"/>
  <c r="D97"/>
  <c r="C98"/>
  <c r="D98"/>
  <c r="C99"/>
  <c r="D99"/>
  <c r="C100"/>
  <c r="D100"/>
  <c r="C101"/>
  <c r="D101"/>
  <c r="C102"/>
  <c r="D102"/>
  <c r="C103"/>
  <c r="D103"/>
  <c r="C104"/>
  <c r="D104"/>
  <c r="C105"/>
  <c r="D105"/>
  <c r="C106"/>
  <c r="D106"/>
  <c r="C107"/>
  <c r="D107"/>
  <c r="C108"/>
  <c r="D108"/>
  <c r="C109"/>
  <c r="D109"/>
  <c r="C110"/>
  <c r="D110"/>
  <c r="C111"/>
  <c r="D111"/>
  <c r="C74"/>
  <c r="D74"/>
  <c r="C75"/>
  <c r="D75"/>
  <c r="C76"/>
  <c r="D76"/>
  <c r="C77"/>
  <c r="D77"/>
  <c r="C78"/>
  <c r="D78"/>
  <c r="C79"/>
  <c r="D79"/>
  <c r="C80"/>
  <c r="D80"/>
  <c r="C81"/>
  <c r="D81"/>
  <c r="D73"/>
  <c r="C73"/>
  <c r="A74"/>
  <c r="B74"/>
  <c r="A75"/>
  <c r="B75"/>
  <c r="A76"/>
  <c r="B76"/>
  <c r="A77"/>
  <c r="B77"/>
  <c r="A78"/>
  <c r="B78"/>
  <c r="A79"/>
  <c r="B79"/>
  <c r="A80"/>
  <c r="B80"/>
  <c r="A81"/>
  <c r="B81"/>
  <c r="A82"/>
  <c r="B82"/>
  <c r="A83"/>
  <c r="B83"/>
  <c r="A84"/>
  <c r="B84"/>
  <c r="A85"/>
  <c r="B85"/>
  <c r="A86"/>
  <c r="B86"/>
  <c r="A87"/>
  <c r="B87"/>
  <c r="A88"/>
  <c r="B88"/>
  <c r="A89"/>
  <c r="B89"/>
  <c r="A90"/>
  <c r="B90"/>
  <c r="A91"/>
  <c r="B91"/>
  <c r="A92"/>
  <c r="B92"/>
  <c r="A93"/>
  <c r="B93"/>
  <c r="A94"/>
  <c r="B94"/>
  <c r="A95"/>
  <c r="B95"/>
  <c r="A96"/>
  <c r="B96"/>
  <c r="A97"/>
  <c r="B97"/>
  <c r="A98"/>
  <c r="B98"/>
  <c r="A99"/>
  <c r="B99"/>
  <c r="A100"/>
  <c r="B100"/>
  <c r="A101"/>
  <c r="B101"/>
  <c r="A102"/>
  <c r="B102"/>
  <c r="A103"/>
  <c r="B103"/>
  <c r="A104"/>
  <c r="B104"/>
  <c r="A105"/>
  <c r="B105"/>
  <c r="A106"/>
  <c r="B106"/>
  <c r="A107"/>
  <c r="B107"/>
  <c r="A108"/>
  <c r="B108"/>
  <c r="A109"/>
  <c r="B109"/>
  <c r="A110"/>
  <c r="B110"/>
  <c r="A111"/>
  <c r="B111"/>
  <c r="A112"/>
  <c r="B112"/>
  <c r="A113"/>
  <c r="B113"/>
  <c r="A114"/>
  <c r="B114"/>
  <c r="A115"/>
  <c r="B115"/>
  <c r="A116"/>
  <c r="B116"/>
  <c r="A117"/>
  <c r="B117"/>
  <c r="A118"/>
  <c r="B118"/>
  <c r="A119"/>
  <c r="B119"/>
  <c r="A120"/>
  <c r="B120"/>
  <c r="A121"/>
  <c r="B121"/>
  <c r="A122"/>
  <c r="B122"/>
  <c r="A123"/>
  <c r="B123"/>
  <c r="A124"/>
  <c r="B124"/>
  <c r="A125"/>
  <c r="B125"/>
  <c r="A126"/>
  <c r="B126"/>
  <c r="A127"/>
  <c r="B127"/>
  <c r="A128"/>
  <c r="B128"/>
  <c r="A129"/>
  <c r="B129"/>
  <c r="A130"/>
  <c r="B130"/>
  <c r="A131"/>
  <c r="B131"/>
  <c r="A132"/>
  <c r="B132"/>
  <c r="A133"/>
  <c r="B133"/>
  <c r="A134"/>
  <c r="B134"/>
  <c r="A135"/>
  <c r="B135"/>
  <c r="A136"/>
  <c r="B136"/>
  <c r="A137"/>
  <c r="B137"/>
  <c r="A138"/>
  <c r="B138"/>
  <c r="A139"/>
  <c r="B139"/>
  <c r="A140"/>
  <c r="B140"/>
  <c r="A141"/>
  <c r="B141"/>
  <c r="A142"/>
  <c r="B142"/>
  <c r="A143"/>
  <c r="B143"/>
  <c r="A144"/>
  <c r="B144"/>
  <c r="B73"/>
  <c r="A73"/>
  <c r="M101"/>
  <c r="K49"/>
  <c r="L49"/>
  <c r="K50"/>
  <c r="L50"/>
  <c r="K51"/>
  <c r="L51"/>
  <c r="K52"/>
  <c r="L52"/>
  <c r="K39"/>
  <c r="L39"/>
  <c r="K40"/>
  <c r="L40"/>
  <c r="K41"/>
  <c r="L41"/>
  <c r="K42"/>
  <c r="L42"/>
  <c r="K43"/>
  <c r="L43"/>
  <c r="K44"/>
  <c r="L44"/>
  <c r="K45"/>
  <c r="L45"/>
  <c r="K46"/>
  <c r="L46"/>
  <c r="K47"/>
  <c r="L47"/>
  <c r="K48"/>
  <c r="L48"/>
  <c r="F863" i="1"/>
  <c r="F864"/>
  <c r="F27"/>
  <c r="F78"/>
  <c r="F119"/>
  <c r="F122"/>
  <c r="F208"/>
  <c r="F209"/>
  <c r="F255"/>
  <c r="F264"/>
  <c r="F281"/>
  <c r="F282"/>
  <c r="F307"/>
  <c r="F331"/>
  <c r="F332"/>
  <c r="F333"/>
  <c r="F334"/>
  <c r="F335"/>
  <c r="F336"/>
  <c r="F337"/>
  <c r="F338"/>
  <c r="F339"/>
  <c r="F340"/>
  <c r="F347"/>
  <c r="F349"/>
  <c r="F364"/>
  <c r="F365"/>
  <c r="F369"/>
  <c r="F370"/>
  <c r="F392"/>
  <c r="F393"/>
  <c r="F394"/>
  <c r="F395"/>
  <c r="F629"/>
  <c r="F630"/>
  <c r="F641"/>
  <c r="F642"/>
  <c r="F643"/>
  <c r="F644"/>
  <c r="F645"/>
  <c r="F646"/>
  <c r="F647"/>
  <c r="F648"/>
  <c r="F649"/>
  <c r="F650"/>
  <c r="F651"/>
  <c r="F652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82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I27"/>
  <c r="I78"/>
  <c r="I119"/>
  <c r="I122"/>
  <c r="I208"/>
  <c r="I209"/>
  <c r="I255"/>
  <c r="I264"/>
  <c r="I281"/>
  <c r="I282"/>
  <c r="I307"/>
  <c r="I331"/>
  <c r="I332"/>
  <c r="I333"/>
  <c r="I334"/>
  <c r="I335"/>
  <c r="I336"/>
  <c r="I337"/>
  <c r="I338"/>
  <c r="I339"/>
  <c r="I340"/>
  <c r="I347"/>
  <c r="I349"/>
  <c r="I364"/>
  <c r="I365"/>
  <c r="I369"/>
  <c r="I370"/>
  <c r="I392"/>
  <c r="I393"/>
  <c r="I394"/>
  <c r="I395"/>
  <c r="I629"/>
  <c r="I630"/>
  <c r="I641"/>
  <c r="I642"/>
  <c r="I643"/>
  <c r="I644"/>
  <c r="I645"/>
  <c r="I646"/>
  <c r="I647"/>
  <c r="I648"/>
  <c r="I649"/>
  <c r="I650"/>
  <c r="I651"/>
  <c r="I652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828"/>
  <c r="I839"/>
  <c r="I840"/>
  <c r="I841"/>
  <c r="I842"/>
  <c r="I843"/>
  <c r="I844"/>
  <c r="I845"/>
  <c r="I846"/>
  <c r="I847"/>
  <c r="I848"/>
  <c r="I849"/>
  <c r="I850"/>
  <c r="I851"/>
  <c r="I852"/>
  <c r="I853"/>
  <c r="I854"/>
  <c r="I855"/>
  <c r="I856"/>
  <c r="I857"/>
  <c r="I858"/>
  <c r="I859"/>
  <c r="I860"/>
  <c r="E6" l="1"/>
  <c r="F832"/>
  <c r="F822"/>
  <c r="F827"/>
  <c r="F824"/>
  <c r="F825"/>
  <c r="F826"/>
  <c r="F823"/>
  <c r="F831"/>
  <c r="F830"/>
  <c r="F833"/>
  <c r="F834"/>
  <c r="F835"/>
  <c r="F836"/>
  <c r="F837"/>
  <c r="F838"/>
  <c r="F829"/>
  <c r="I832"/>
  <c r="I822"/>
  <c r="I827"/>
  <c r="I824"/>
  <c r="I825"/>
  <c r="I826"/>
  <c r="I823"/>
  <c r="I831"/>
  <c r="I830"/>
  <c r="I833"/>
  <c r="I834"/>
  <c r="I835"/>
  <c r="I836"/>
  <c r="I837"/>
  <c r="I838"/>
  <c r="I829"/>
  <c r="I65"/>
  <c r="I780"/>
  <c r="I781"/>
  <c r="I495"/>
  <c r="I610"/>
  <c r="I611"/>
  <c r="I612"/>
  <c r="I613"/>
  <c r="I609"/>
  <c r="I614"/>
  <c r="I813"/>
  <c r="I782"/>
  <c r="I115"/>
  <c r="I116"/>
  <c r="I783"/>
  <c r="I814"/>
  <c r="I550"/>
  <c r="I551"/>
  <c r="I552"/>
  <c r="I39"/>
  <c r="I815"/>
  <c r="I816"/>
  <c r="I817"/>
  <c r="I818"/>
  <c r="I819"/>
  <c r="I820"/>
  <c r="I784"/>
  <c r="I785"/>
  <c r="I786"/>
  <c r="I787"/>
  <c r="I788"/>
  <c r="I789"/>
  <c r="I790"/>
  <c r="I791"/>
  <c r="I792"/>
  <c r="I793"/>
  <c r="I794"/>
  <c r="I795"/>
  <c r="I796"/>
  <c r="I797"/>
  <c r="I798"/>
  <c r="I799"/>
  <c r="I821"/>
  <c r="I800"/>
  <c r="I801"/>
  <c r="I802"/>
  <c r="I803"/>
  <c r="I804"/>
  <c r="I805"/>
  <c r="I806"/>
  <c r="I807"/>
  <c r="I623"/>
  <c r="I624"/>
  <c r="I625"/>
  <c r="I626"/>
  <c r="I627"/>
  <c r="I628"/>
  <c r="I23"/>
  <c r="I658"/>
  <c r="I661"/>
  <c r="I659"/>
  <c r="I662"/>
  <c r="I660"/>
  <c r="I663"/>
  <c r="I657"/>
  <c r="I653"/>
  <c r="I654"/>
  <c r="I655"/>
  <c r="I656"/>
  <c r="I664"/>
  <c r="I668"/>
  <c r="I665"/>
  <c r="I669"/>
  <c r="I666"/>
  <c r="I670"/>
  <c r="I667"/>
  <c r="I671"/>
  <c r="I808"/>
  <c r="I809"/>
  <c r="I810"/>
  <c r="I811"/>
  <c r="I812"/>
  <c r="I248"/>
  <c r="F49"/>
  <c r="F65"/>
  <c r="F780"/>
  <c r="F781"/>
  <c r="F495"/>
  <c r="F610"/>
  <c r="F611"/>
  <c r="F612"/>
  <c r="F613"/>
  <c r="F609"/>
  <c r="F614"/>
  <c r="F813"/>
  <c r="F782"/>
  <c r="F115"/>
  <c r="F116"/>
  <c r="F783"/>
  <c r="F814"/>
  <c r="F550"/>
  <c r="F551"/>
  <c r="F552"/>
  <c r="F39"/>
  <c r="F815"/>
  <c r="F816"/>
  <c r="F817"/>
  <c r="F818"/>
  <c r="F819"/>
  <c r="F820"/>
  <c r="F784"/>
  <c r="F785"/>
  <c r="F786"/>
  <c r="F787"/>
  <c r="F788"/>
  <c r="F789"/>
  <c r="F790"/>
  <c r="F791"/>
  <c r="F792"/>
  <c r="F793"/>
  <c r="F794"/>
  <c r="F795"/>
  <c r="F796"/>
  <c r="F797"/>
  <c r="F798"/>
  <c r="F799"/>
  <c r="F821"/>
  <c r="F800"/>
  <c r="F801"/>
  <c r="F802"/>
  <c r="F803"/>
  <c r="F804"/>
  <c r="F805"/>
  <c r="F806"/>
  <c r="F807"/>
  <c r="F623"/>
  <c r="F624"/>
  <c r="F625"/>
  <c r="F626"/>
  <c r="F627"/>
  <c r="F628"/>
  <c r="F23"/>
  <c r="F658"/>
  <c r="F661"/>
  <c r="F659"/>
  <c r="F662"/>
  <c r="F660"/>
  <c r="F663"/>
  <c r="F657"/>
  <c r="F653"/>
  <c r="F654"/>
  <c r="F655"/>
  <c r="F656"/>
  <c r="F664"/>
  <c r="F668"/>
  <c r="F665"/>
  <c r="F669"/>
  <c r="F666"/>
  <c r="F670"/>
  <c r="F667"/>
  <c r="F671"/>
  <c r="F808"/>
  <c r="F809"/>
  <c r="F810"/>
  <c r="F811"/>
  <c r="F812"/>
  <c r="F248"/>
  <c r="F326"/>
  <c r="F312"/>
  <c r="F773"/>
  <c r="F272"/>
  <c r="F321"/>
  <c r="F313"/>
  <c r="F290"/>
  <c r="F144"/>
  <c r="F772"/>
  <c r="F146"/>
  <c r="F771"/>
  <c r="F178"/>
  <c r="F770"/>
  <c r="F323"/>
  <c r="F593"/>
  <c r="F179"/>
  <c r="F769"/>
  <c r="F136"/>
  <c r="F768"/>
  <c r="F599"/>
  <c r="F774"/>
  <c r="F28"/>
  <c r="F775"/>
  <c r="F325"/>
  <c r="F76"/>
  <c r="F776"/>
  <c r="F77"/>
  <c r="F777"/>
  <c r="F598"/>
  <c r="F778"/>
  <c r="F287"/>
  <c r="F779"/>
  <c r="F288"/>
  <c r="F315"/>
  <c r="F289"/>
  <c r="F316"/>
  <c r="F291"/>
  <c r="F317"/>
  <c r="F292"/>
  <c r="F318"/>
  <c r="F293"/>
  <c r="F319"/>
  <c r="F294"/>
  <c r="F322"/>
  <c r="F295"/>
  <c r="F324"/>
  <c r="F265"/>
  <c r="F314"/>
  <c r="F266"/>
  <c r="F267"/>
  <c r="F268"/>
  <c r="F269"/>
  <c r="F270"/>
  <c r="F273"/>
  <c r="F274"/>
  <c r="F310"/>
  <c r="F311"/>
  <c r="F320"/>
  <c r="I326"/>
  <c r="I312"/>
  <c r="I773"/>
  <c r="I272"/>
  <c r="I321"/>
  <c r="I313"/>
  <c r="I290"/>
  <c r="I144"/>
  <c r="I772"/>
  <c r="I146"/>
  <c r="I771"/>
  <c r="I178"/>
  <c r="I770"/>
  <c r="I323"/>
  <c r="I593"/>
  <c r="I179"/>
  <c r="I769"/>
  <c r="I136"/>
  <c r="I768"/>
  <c r="I599"/>
  <c r="I774"/>
  <c r="I28"/>
  <c r="I775"/>
  <c r="I325"/>
  <c r="I76"/>
  <c r="I776"/>
  <c r="I77"/>
  <c r="I777"/>
  <c r="I598"/>
  <c r="I778"/>
  <c r="I287"/>
  <c r="I779"/>
  <c r="I288"/>
  <c r="I315"/>
  <c r="I289"/>
  <c r="I316"/>
  <c r="I291"/>
  <c r="I317"/>
  <c r="I292"/>
  <c r="I318"/>
  <c r="I293"/>
  <c r="I319"/>
  <c r="I294"/>
  <c r="I322"/>
  <c r="I295"/>
  <c r="I324"/>
  <c r="I265"/>
  <c r="I314"/>
  <c r="I266"/>
  <c r="I267"/>
  <c r="I268"/>
  <c r="I269"/>
  <c r="I270"/>
  <c r="I273"/>
  <c r="I274"/>
  <c r="I310"/>
  <c r="I311"/>
  <c r="I320"/>
  <c r="I864"/>
  <c r="I863"/>
  <c r="I862"/>
  <c r="F862"/>
  <c r="I861"/>
  <c r="F861"/>
  <c r="I767"/>
  <c r="F767"/>
  <c r="I766"/>
  <c r="F766"/>
  <c r="I765"/>
  <c r="F765"/>
  <c r="I764"/>
  <c r="F764"/>
  <c r="I763"/>
  <c r="F763"/>
  <c r="I762"/>
  <c r="F762"/>
  <c r="I761"/>
  <c r="F761"/>
  <c r="I760"/>
  <c r="F760"/>
  <c r="I759"/>
  <c r="F759"/>
  <c r="I758"/>
  <c r="F758"/>
  <c r="I757"/>
  <c r="F757"/>
  <c r="I756"/>
  <c r="F756"/>
  <c r="I755"/>
  <c r="F755"/>
  <c r="I754"/>
  <c r="F754"/>
  <c r="I753"/>
  <c r="F753"/>
  <c r="I752"/>
  <c r="F752"/>
  <c r="I751"/>
  <c r="F751"/>
  <c r="I750"/>
  <c r="F750"/>
  <c r="I749"/>
  <c r="F749"/>
  <c r="I748"/>
  <c r="F748"/>
  <c r="I747"/>
  <c r="F747"/>
  <c r="I746"/>
  <c r="F746"/>
  <c r="I745"/>
  <c r="F745"/>
  <c r="I744"/>
  <c r="F744"/>
  <c r="I743"/>
  <c r="F743"/>
  <c r="I742"/>
  <c r="F742"/>
  <c r="I741"/>
  <c r="F741"/>
  <c r="I740"/>
  <c r="F740"/>
  <c r="I739"/>
  <c r="F739"/>
  <c r="I738"/>
  <c r="F738"/>
  <c r="I737"/>
  <c r="F737"/>
  <c r="I736"/>
  <c r="F736"/>
  <c r="I735"/>
  <c r="F735"/>
  <c r="I734"/>
  <c r="F734"/>
  <c r="I733"/>
  <c r="F733"/>
  <c r="I732"/>
  <c r="F732"/>
  <c r="I731"/>
  <c r="F731"/>
  <c r="I730"/>
  <c r="F730"/>
  <c r="I729"/>
  <c r="F729"/>
  <c r="I728"/>
  <c r="F728"/>
  <c r="I727"/>
  <c r="F727"/>
  <c r="I726"/>
  <c r="F726"/>
  <c r="I725"/>
  <c r="F725"/>
  <c r="I724"/>
  <c r="F724"/>
  <c r="I723"/>
  <c r="F723"/>
  <c r="I722"/>
  <c r="F722"/>
  <c r="I721"/>
  <c r="F721"/>
  <c r="I720"/>
  <c r="F720"/>
  <c r="I719"/>
  <c r="F719"/>
  <c r="I718"/>
  <c r="F718"/>
  <c r="I717"/>
  <c r="F717"/>
  <c r="I716"/>
  <c r="F716"/>
  <c r="I715"/>
  <c r="F715"/>
  <c r="I714"/>
  <c r="F714"/>
  <c r="I713"/>
  <c r="F713"/>
  <c r="I712"/>
  <c r="F712"/>
  <c r="I711"/>
  <c r="F711"/>
  <c r="I710"/>
  <c r="F710"/>
  <c r="I709"/>
  <c r="F709"/>
  <c r="I708"/>
  <c r="F708"/>
  <c r="I707"/>
  <c r="F707"/>
  <c r="I706"/>
  <c r="F706"/>
  <c r="I705"/>
  <c r="F705"/>
  <c r="I704"/>
  <c r="F704"/>
  <c r="I703"/>
  <c r="F703"/>
  <c r="I702"/>
  <c r="F702"/>
  <c r="I701"/>
  <c r="F701"/>
  <c r="I700"/>
  <c r="F700"/>
  <c r="I699"/>
  <c r="F699"/>
  <c r="I698"/>
  <c r="F698"/>
  <c r="I640"/>
  <c r="F640"/>
  <c r="I639"/>
  <c r="F639"/>
  <c r="I638"/>
  <c r="F638"/>
  <c r="I637"/>
  <c r="F637"/>
  <c r="I636"/>
  <c r="F636"/>
  <c r="I635"/>
  <c r="F635"/>
  <c r="I634"/>
  <c r="F634"/>
  <c r="I633"/>
  <c r="F633"/>
  <c r="I632"/>
  <c r="F632"/>
  <c r="I631"/>
  <c r="F631"/>
  <c r="I622"/>
  <c r="F622"/>
  <c r="I621"/>
  <c r="F621"/>
  <c r="I620"/>
  <c r="F620"/>
  <c r="I619"/>
  <c r="F619"/>
  <c r="I618"/>
  <c r="F618"/>
  <c r="I617"/>
  <c r="F617"/>
  <c r="I616"/>
  <c r="F616"/>
  <c r="I615"/>
  <c r="F615"/>
  <c r="I608"/>
  <c r="F608"/>
  <c r="I607"/>
  <c r="F607"/>
  <c r="I606"/>
  <c r="F606"/>
  <c r="I605"/>
  <c r="F605"/>
  <c r="I604"/>
  <c r="F604"/>
  <c r="I603"/>
  <c r="F603"/>
  <c r="I602"/>
  <c r="F602"/>
  <c r="I601"/>
  <c r="F601"/>
  <c r="I600"/>
  <c r="F600"/>
  <c r="I597"/>
  <c r="F597"/>
  <c r="I596"/>
  <c r="F596"/>
  <c r="I595"/>
  <c r="F595"/>
  <c r="I594"/>
  <c r="F594"/>
  <c r="I592"/>
  <c r="F592"/>
  <c r="I591"/>
  <c r="F591"/>
  <c r="I590"/>
  <c r="F590"/>
  <c r="I589"/>
  <c r="F589"/>
  <c r="I588"/>
  <c r="F588"/>
  <c r="I587"/>
  <c r="F587"/>
  <c r="I586"/>
  <c r="F586"/>
  <c r="I585"/>
  <c r="F585"/>
  <c r="I584"/>
  <c r="F584"/>
  <c r="I583"/>
  <c r="F583"/>
  <c r="I582"/>
  <c r="F582"/>
  <c r="I581"/>
  <c r="F581"/>
  <c r="I580"/>
  <c r="F580"/>
  <c r="I579"/>
  <c r="F579"/>
  <c r="I578"/>
  <c r="F578"/>
  <c r="I577"/>
  <c r="F577"/>
  <c r="I576"/>
  <c r="F576"/>
  <c r="I575"/>
  <c r="F575"/>
  <c r="I574"/>
  <c r="F574"/>
  <c r="I573"/>
  <c r="F573"/>
  <c r="I572"/>
  <c r="F572"/>
  <c r="I571"/>
  <c r="F571"/>
  <c r="I570"/>
  <c r="F570"/>
  <c r="I569"/>
  <c r="F569"/>
  <c r="I568"/>
  <c r="F568"/>
  <c r="I567"/>
  <c r="F567"/>
  <c r="I566"/>
  <c r="F566"/>
  <c r="I565"/>
  <c r="F565"/>
  <c r="I564"/>
  <c r="F564"/>
  <c r="I563"/>
  <c r="F563"/>
  <c r="I562"/>
  <c r="F562"/>
  <c r="I561"/>
  <c r="F561"/>
  <c r="I560"/>
  <c r="F560"/>
  <c r="I559"/>
  <c r="F559"/>
  <c r="I558"/>
  <c r="F558"/>
  <c r="I557"/>
  <c r="F557"/>
  <c r="I556"/>
  <c r="F556"/>
  <c r="I555"/>
  <c r="F555"/>
  <c r="I554"/>
  <c r="F554"/>
  <c r="I553"/>
  <c r="F553"/>
  <c r="I549"/>
  <c r="F549"/>
  <c r="I548"/>
  <c r="F548"/>
  <c r="I547"/>
  <c r="F547"/>
  <c r="I546"/>
  <c r="F546"/>
  <c r="I545"/>
  <c r="F545"/>
  <c r="I544"/>
  <c r="F544"/>
  <c r="I543"/>
  <c r="F543"/>
  <c r="I542"/>
  <c r="F542"/>
  <c r="I541"/>
  <c r="F541"/>
  <c r="I540"/>
  <c r="F540"/>
  <c r="I539"/>
  <c r="F539"/>
  <c r="I538"/>
  <c r="F538"/>
  <c r="I537"/>
  <c r="F537"/>
  <c r="I536"/>
  <c r="F536"/>
  <c r="I535"/>
  <c r="F535"/>
  <c r="I534"/>
  <c r="F534"/>
  <c r="I533"/>
  <c r="F533"/>
  <c r="I532"/>
  <c r="F532"/>
  <c r="I531"/>
  <c r="F531"/>
  <c r="I530"/>
  <c r="F530"/>
  <c r="I529"/>
  <c r="F529"/>
  <c r="I528"/>
  <c r="F528"/>
  <c r="I527"/>
  <c r="F527"/>
  <c r="I526"/>
  <c r="F526"/>
  <c r="I525"/>
  <c r="F525"/>
  <c r="I524"/>
  <c r="F524"/>
  <c r="I523"/>
  <c r="F523"/>
  <c r="I522"/>
  <c r="F522"/>
  <c r="I521"/>
  <c r="F521"/>
  <c r="I520"/>
  <c r="F520"/>
  <c r="I519"/>
  <c r="F519"/>
  <c r="I518"/>
  <c r="F518"/>
  <c r="I517"/>
  <c r="F517"/>
  <c r="I516"/>
  <c r="F516"/>
  <c r="I515"/>
  <c r="F515"/>
  <c r="I514"/>
  <c r="F514"/>
  <c r="I513"/>
  <c r="F513"/>
  <c r="I512"/>
  <c r="F512"/>
  <c r="I511"/>
  <c r="F511"/>
  <c r="I510"/>
  <c r="F510"/>
  <c r="I509"/>
  <c r="F509"/>
  <c r="I508"/>
  <c r="F508"/>
  <c r="I507"/>
  <c r="F507"/>
  <c r="I506"/>
  <c r="F506"/>
  <c r="I505"/>
  <c r="F505"/>
  <c r="I504"/>
  <c r="F504"/>
  <c r="I503"/>
  <c r="F503"/>
  <c r="I502"/>
  <c r="F502"/>
  <c r="I501"/>
  <c r="F501"/>
  <c r="I500"/>
  <c r="F500"/>
  <c r="I499"/>
  <c r="F499"/>
  <c r="I498"/>
  <c r="F498"/>
  <c r="I497"/>
  <c r="F497"/>
  <c r="I496"/>
  <c r="F496"/>
  <c r="I494"/>
  <c r="F494"/>
  <c r="I493"/>
  <c r="F493"/>
  <c r="I492"/>
  <c r="F492"/>
  <c r="I491"/>
  <c r="F491"/>
  <c r="I490"/>
  <c r="F490"/>
  <c r="I489"/>
  <c r="F489"/>
  <c r="I488"/>
  <c r="F488"/>
  <c r="I487"/>
  <c r="F487"/>
  <c r="I486"/>
  <c r="F486"/>
  <c r="I485"/>
  <c r="F485"/>
  <c r="I484"/>
  <c r="F484"/>
  <c r="I483"/>
  <c r="F483"/>
  <c r="I482"/>
  <c r="F482"/>
  <c r="I481"/>
  <c r="F481"/>
  <c r="I480"/>
  <c r="F480"/>
  <c r="I479"/>
  <c r="F479"/>
  <c r="I478"/>
  <c r="F478"/>
  <c r="I477"/>
  <c r="F477"/>
  <c r="I476"/>
  <c r="F476"/>
  <c r="I475"/>
  <c r="F475"/>
  <c r="I474"/>
  <c r="F474"/>
  <c r="I473"/>
  <c r="F473"/>
  <c r="I472"/>
  <c r="F472"/>
  <c r="I471"/>
  <c r="F471"/>
  <c r="I470"/>
  <c r="F470"/>
  <c r="I469"/>
  <c r="F469"/>
  <c r="I468"/>
  <c r="F468"/>
  <c r="I467"/>
  <c r="F467"/>
  <c r="I466"/>
  <c r="F466"/>
  <c r="I465"/>
  <c r="F465"/>
  <c r="I464"/>
  <c r="F464"/>
  <c r="I463"/>
  <c r="F463"/>
  <c r="I462"/>
  <c r="F462"/>
  <c r="I461"/>
  <c r="F461"/>
  <c r="I460"/>
  <c r="F460"/>
  <c r="I459"/>
  <c r="F459"/>
  <c r="I458"/>
  <c r="F458"/>
  <c r="I457"/>
  <c r="F457"/>
  <c r="I456"/>
  <c r="F456"/>
  <c r="I455"/>
  <c r="F455"/>
  <c r="I454"/>
  <c r="F454"/>
  <c r="I453"/>
  <c r="F453"/>
  <c r="I452"/>
  <c r="F452"/>
  <c r="I451"/>
  <c r="F451"/>
  <c r="I450"/>
  <c r="F450"/>
  <c r="I449"/>
  <c r="F449"/>
  <c r="I448"/>
  <c r="F448"/>
  <c r="I447"/>
  <c r="F447"/>
  <c r="I446"/>
  <c r="F446"/>
  <c r="I445"/>
  <c r="F445"/>
  <c r="I444"/>
  <c r="F444"/>
  <c r="I443"/>
  <c r="F443"/>
  <c r="I442"/>
  <c r="F442"/>
  <c r="I441"/>
  <c r="F441"/>
  <c r="I440"/>
  <c r="F440"/>
  <c r="I439"/>
  <c r="F439"/>
  <c r="I438"/>
  <c r="F438"/>
  <c r="I437"/>
  <c r="F437"/>
  <c r="I436"/>
  <c r="F436"/>
  <c r="I435"/>
  <c r="F435"/>
  <c r="I434"/>
  <c r="F434"/>
  <c r="I433"/>
  <c r="F433"/>
  <c r="I432"/>
  <c r="F432"/>
  <c r="I431"/>
  <c r="F431"/>
  <c r="I430"/>
  <c r="F430"/>
  <c r="I429"/>
  <c r="F429"/>
  <c r="I428"/>
  <c r="F428"/>
  <c r="I427"/>
  <c r="F427"/>
  <c r="I426"/>
  <c r="F426"/>
  <c r="I425"/>
  <c r="F425"/>
  <c r="I424"/>
  <c r="F424"/>
  <c r="I423"/>
  <c r="F423"/>
  <c r="I422"/>
  <c r="F422"/>
  <c r="I421"/>
  <c r="F421"/>
  <c r="I420"/>
  <c r="F420"/>
  <c r="I419"/>
  <c r="F419"/>
  <c r="I418"/>
  <c r="F418"/>
  <c r="I417"/>
  <c r="F417"/>
  <c r="I416"/>
  <c r="F416"/>
  <c r="I415"/>
  <c r="F415"/>
  <c r="I414"/>
  <c r="F414"/>
  <c r="I413"/>
  <c r="F413"/>
  <c r="I412"/>
  <c r="F412"/>
  <c r="I411"/>
  <c r="F411"/>
  <c r="I410"/>
  <c r="F410"/>
  <c r="I409"/>
  <c r="F409"/>
  <c r="I408"/>
  <c r="F408"/>
  <c r="I407"/>
  <c r="F407"/>
  <c r="I406"/>
  <c r="F406"/>
  <c r="I405"/>
  <c r="F405"/>
  <c r="I404"/>
  <c r="F404"/>
  <c r="I403"/>
  <c r="F403"/>
  <c r="I402"/>
  <c r="F402"/>
  <c r="I401"/>
  <c r="F401"/>
  <c r="I400"/>
  <c r="F400"/>
  <c r="I399"/>
  <c r="F399"/>
  <c r="I398"/>
  <c r="F398"/>
  <c r="I397"/>
  <c r="F397"/>
  <c r="I396"/>
  <c r="F396"/>
  <c r="I391"/>
  <c r="F391"/>
  <c r="I390"/>
  <c r="F390"/>
  <c r="I389"/>
  <c r="F389"/>
  <c r="I388"/>
  <c r="F388"/>
  <c r="I387"/>
  <c r="F387"/>
  <c r="I386"/>
  <c r="F386"/>
  <c r="I385"/>
  <c r="F385"/>
  <c r="I384"/>
  <c r="F384"/>
  <c r="I383"/>
  <c r="F383"/>
  <c r="I382"/>
  <c r="F382"/>
  <c r="I381"/>
  <c r="F381"/>
  <c r="I380"/>
  <c r="F380"/>
  <c r="I379"/>
  <c r="F379"/>
  <c r="I378"/>
  <c r="F378"/>
  <c r="I377"/>
  <c r="F377"/>
  <c r="I376"/>
  <c r="F376"/>
  <c r="I375"/>
  <c r="F375"/>
  <c r="I374"/>
  <c r="F374"/>
  <c r="I373"/>
  <c r="F373"/>
  <c r="I372"/>
  <c r="F372"/>
  <c r="I371"/>
  <c r="F371"/>
  <c r="I368"/>
  <c r="F368"/>
  <c r="I367"/>
  <c r="F367"/>
  <c r="I366"/>
  <c r="F366"/>
  <c r="I363"/>
  <c r="F363"/>
  <c r="I362"/>
  <c r="F362"/>
  <c r="I361"/>
  <c r="F361"/>
  <c r="I360"/>
  <c r="F360"/>
  <c r="I359"/>
  <c r="F359"/>
  <c r="I358"/>
  <c r="F358"/>
  <c r="I357"/>
  <c r="F357"/>
  <c r="I356"/>
  <c r="F356"/>
  <c r="I355"/>
  <c r="F355"/>
  <c r="I354"/>
  <c r="F354"/>
  <c r="I353"/>
  <c r="F353"/>
  <c r="I352"/>
  <c r="F352"/>
  <c r="I351"/>
  <c r="F351"/>
  <c r="I350"/>
  <c r="F350"/>
  <c r="I348"/>
  <c r="F348"/>
  <c r="I346"/>
  <c r="F346"/>
  <c r="I345"/>
  <c r="F345"/>
  <c r="I344"/>
  <c r="F344"/>
  <c r="I343"/>
  <c r="F343"/>
  <c r="I342"/>
  <c r="F342"/>
  <c r="I341"/>
  <c r="F341"/>
  <c r="I330"/>
  <c r="F330"/>
  <c r="I329"/>
  <c r="F329"/>
  <c r="I328"/>
  <c r="F328"/>
  <c r="I327"/>
  <c r="F327"/>
  <c r="I309"/>
  <c r="F309"/>
  <c r="I308"/>
  <c r="F308"/>
  <c r="I306"/>
  <c r="F306"/>
  <c r="I305"/>
  <c r="F305"/>
  <c r="I304"/>
  <c r="F304"/>
  <c r="I303"/>
  <c r="F303"/>
  <c r="I302"/>
  <c r="F302"/>
  <c r="I301"/>
  <c r="F301"/>
  <c r="I300"/>
  <c r="F300"/>
  <c r="F72"/>
  <c r="I72"/>
  <c r="F73"/>
  <c r="I73"/>
  <c r="F74"/>
  <c r="I74"/>
  <c r="F75"/>
  <c r="I75"/>
  <c r="F79"/>
  <c r="I79"/>
  <c r="F80"/>
  <c r="I80"/>
  <c r="F81"/>
  <c r="I81"/>
  <c r="F82"/>
  <c r="I82"/>
  <c r="F83"/>
  <c r="I83"/>
  <c r="F84"/>
  <c r="I84"/>
  <c r="F85"/>
  <c r="I85"/>
  <c r="F86"/>
  <c r="I86"/>
  <c r="F87"/>
  <c r="I87"/>
  <c r="F88"/>
  <c r="I88"/>
  <c r="F89"/>
  <c r="I89"/>
  <c r="F90"/>
  <c r="I90"/>
  <c r="F91"/>
  <c r="I91"/>
  <c r="F92"/>
  <c r="I92"/>
  <c r="F93"/>
  <c r="I93"/>
  <c r="F94"/>
  <c r="I94"/>
  <c r="F95"/>
  <c r="I95"/>
  <c r="F96"/>
  <c r="I96"/>
  <c r="F97"/>
  <c r="I97"/>
  <c r="F98"/>
  <c r="I98"/>
  <c r="F99"/>
  <c r="I99"/>
  <c r="F100"/>
  <c r="I100"/>
  <c r="F101"/>
  <c r="I101"/>
  <c r="F102"/>
  <c r="I102"/>
  <c r="F103"/>
  <c r="I103"/>
  <c r="F104"/>
  <c r="I104"/>
  <c r="F105"/>
  <c r="I105"/>
  <c r="F106"/>
  <c r="I106"/>
  <c r="F107"/>
  <c r="I107"/>
  <c r="F108"/>
  <c r="I108"/>
  <c r="F109"/>
  <c r="I109"/>
  <c r="F110"/>
  <c r="I110"/>
  <c r="F111"/>
  <c r="I111"/>
  <c r="F112"/>
  <c r="I112"/>
  <c r="F113"/>
  <c r="I113"/>
  <c r="F114"/>
  <c r="I114"/>
  <c r="F117"/>
  <c r="I117"/>
  <c r="F118"/>
  <c r="I118"/>
  <c r="F120"/>
  <c r="I120"/>
  <c r="F121"/>
  <c r="I121"/>
  <c r="F123"/>
  <c r="I123"/>
  <c r="F124"/>
  <c r="I124"/>
  <c r="F125"/>
  <c r="I125"/>
  <c r="F126"/>
  <c r="I126"/>
  <c r="F127"/>
  <c r="I127"/>
  <c r="F128"/>
  <c r="I128"/>
  <c r="F129"/>
  <c r="I129"/>
  <c r="F130"/>
  <c r="I130"/>
  <c r="F131"/>
  <c r="I131"/>
  <c r="F132"/>
  <c r="I132"/>
  <c r="F133"/>
  <c r="I133"/>
  <c r="F134"/>
  <c r="I134"/>
  <c r="F135"/>
  <c r="I135"/>
  <c r="F137"/>
  <c r="I137"/>
  <c r="F138"/>
  <c r="I138"/>
  <c r="F139"/>
  <c r="I139"/>
  <c r="F140"/>
  <c r="I140"/>
  <c r="F141"/>
  <c r="I141"/>
  <c r="F142"/>
  <c r="I142"/>
  <c r="F143"/>
  <c r="I143"/>
  <c r="F145"/>
  <c r="I145"/>
  <c r="F147"/>
  <c r="I147"/>
  <c r="F148"/>
  <c r="I148"/>
  <c r="F149"/>
  <c r="I149"/>
  <c r="F150"/>
  <c r="I150"/>
  <c r="F151"/>
  <c r="I151"/>
  <c r="F152"/>
  <c r="I152"/>
  <c r="F153"/>
  <c r="I153"/>
  <c r="F154"/>
  <c r="I154"/>
  <c r="F155"/>
  <c r="I155"/>
  <c r="F156"/>
  <c r="I156"/>
  <c r="F157"/>
  <c r="I157"/>
  <c r="F158"/>
  <c r="I158"/>
  <c r="F159"/>
  <c r="I159"/>
  <c r="F160"/>
  <c r="I160"/>
  <c r="F161"/>
  <c r="I161"/>
  <c r="F162"/>
  <c r="I162"/>
  <c r="F163"/>
  <c r="I163"/>
  <c r="F164"/>
  <c r="I164"/>
  <c r="F165"/>
  <c r="I165"/>
  <c r="F166"/>
  <c r="I166"/>
  <c r="F167"/>
  <c r="I167"/>
  <c r="F168"/>
  <c r="I168"/>
  <c r="F169"/>
  <c r="I169"/>
  <c r="F170"/>
  <c r="I170"/>
  <c r="F171"/>
  <c r="I171"/>
  <c r="F172"/>
  <c r="I172"/>
  <c r="F173"/>
  <c r="I173"/>
  <c r="F174"/>
  <c r="I174"/>
  <c r="F175"/>
  <c r="I175"/>
  <c r="F176"/>
  <c r="I176"/>
  <c r="F177"/>
  <c r="I177"/>
  <c r="F180"/>
  <c r="I180"/>
  <c r="F181"/>
  <c r="I181"/>
  <c r="F182"/>
  <c r="I182"/>
  <c r="F183"/>
  <c r="I183"/>
  <c r="F184"/>
  <c r="I184"/>
  <c r="F185"/>
  <c r="I185"/>
  <c r="F186"/>
  <c r="I186"/>
  <c r="F187"/>
  <c r="I187"/>
  <c r="F188"/>
  <c r="I188"/>
  <c r="F189"/>
  <c r="I189"/>
  <c r="F190"/>
  <c r="I190"/>
  <c r="F191"/>
  <c r="I191"/>
  <c r="F192"/>
  <c r="I192"/>
  <c r="F193"/>
  <c r="I193"/>
  <c r="F194"/>
  <c r="I194"/>
  <c r="F195"/>
  <c r="I195"/>
  <c r="F196"/>
  <c r="I196"/>
  <c r="F197"/>
  <c r="I197"/>
  <c r="F198"/>
  <c r="I198"/>
  <c r="F199"/>
  <c r="I199"/>
  <c r="F200"/>
  <c r="I200"/>
  <c r="F201"/>
  <c r="I201"/>
  <c r="F202"/>
  <c r="I202"/>
  <c r="F203"/>
  <c r="I203"/>
  <c r="F204"/>
  <c r="I204"/>
  <c r="F205"/>
  <c r="I205"/>
  <c r="F206"/>
  <c r="I206"/>
  <c r="F207"/>
  <c r="I207"/>
  <c r="F210"/>
  <c r="I210"/>
  <c r="F211"/>
  <c r="I211"/>
  <c r="F212"/>
  <c r="I212"/>
  <c r="F213"/>
  <c r="I213"/>
  <c r="F214"/>
  <c r="I214"/>
  <c r="F215"/>
  <c r="I215"/>
  <c r="F216"/>
  <c r="I216"/>
  <c r="F217"/>
  <c r="I217"/>
  <c r="F218"/>
  <c r="I218"/>
  <c r="F219"/>
  <c r="I219"/>
  <c r="F220"/>
  <c r="I220"/>
  <c r="F221"/>
  <c r="I221"/>
  <c r="F222"/>
  <c r="I222"/>
  <c r="F223"/>
  <c r="I223"/>
  <c r="F224"/>
  <c r="I224"/>
  <c r="F225"/>
  <c r="I225"/>
  <c r="F226"/>
  <c r="I226"/>
  <c r="F227"/>
  <c r="I227"/>
  <c r="F228"/>
  <c r="I228"/>
  <c r="F229"/>
  <c r="I229"/>
  <c r="F230"/>
  <c r="I230"/>
  <c r="F231"/>
  <c r="I231"/>
  <c r="F232"/>
  <c r="I232"/>
  <c r="F233"/>
  <c r="I233"/>
  <c r="F234"/>
  <c r="I234"/>
  <c r="F235"/>
  <c r="I235"/>
  <c r="F236"/>
  <c r="I236"/>
  <c r="F237"/>
  <c r="I237"/>
  <c r="F238"/>
  <c r="I238"/>
  <c r="F239"/>
  <c r="I239"/>
  <c r="F240"/>
  <c r="I240"/>
  <c r="F241"/>
  <c r="I241"/>
  <c r="F242"/>
  <c r="I242"/>
  <c r="F243"/>
  <c r="I243"/>
  <c r="F244"/>
  <c r="I244"/>
  <c r="F245"/>
  <c r="I245"/>
  <c r="F246"/>
  <c r="I246"/>
  <c r="F247"/>
  <c r="I247"/>
  <c r="F249"/>
  <c r="I249"/>
  <c r="F250"/>
  <c r="I250"/>
  <c r="F251"/>
  <c r="I251"/>
  <c r="F252"/>
  <c r="I252"/>
  <c r="F253"/>
  <c r="I253"/>
  <c r="F254"/>
  <c r="I254"/>
  <c r="F256"/>
  <c r="I256"/>
  <c r="F257"/>
  <c r="I257"/>
  <c r="F258"/>
  <c r="I258"/>
  <c r="F259"/>
  <c r="I259"/>
  <c r="F260"/>
  <c r="I260"/>
  <c r="F261"/>
  <c r="I261"/>
  <c r="F262"/>
  <c r="I262"/>
  <c r="F263"/>
  <c r="I263"/>
  <c r="F271"/>
  <c r="I271"/>
  <c r="F275"/>
  <c r="I275"/>
  <c r="F276"/>
  <c r="I276"/>
  <c r="F277"/>
  <c r="I277"/>
  <c r="F278"/>
  <c r="I278"/>
  <c r="F279"/>
  <c r="I279"/>
  <c r="F280"/>
  <c r="I280"/>
  <c r="F283"/>
  <c r="I283"/>
  <c r="F284"/>
  <c r="I284"/>
  <c r="F285"/>
  <c r="I285"/>
  <c r="F286"/>
  <c r="I286"/>
  <c r="F296"/>
  <c r="I296"/>
  <c r="F297"/>
  <c r="I297"/>
  <c r="F298"/>
  <c r="I298"/>
  <c r="F299"/>
  <c r="I299"/>
  <c r="F68"/>
  <c r="I68"/>
  <c r="F69"/>
  <c r="I69"/>
  <c r="F70"/>
  <c r="I70"/>
  <c r="F71"/>
  <c r="I71"/>
  <c r="K2" i="2"/>
  <c r="L2"/>
  <c r="K3"/>
  <c r="L3"/>
  <c r="K4"/>
  <c r="L4"/>
  <c r="K5"/>
  <c r="L5"/>
  <c r="K6"/>
  <c r="L6"/>
  <c r="K7"/>
  <c r="L7"/>
  <c r="K8"/>
  <c r="L8"/>
  <c r="K9"/>
  <c r="L9"/>
  <c r="K10"/>
  <c r="L10"/>
  <c r="K11"/>
  <c r="L11"/>
  <c r="K12"/>
  <c r="L12"/>
  <c r="K13"/>
  <c r="L13"/>
  <c r="K14"/>
  <c r="L14"/>
  <c r="K15"/>
  <c r="L15"/>
  <c r="K16"/>
  <c r="L16"/>
  <c r="K17"/>
  <c r="L17"/>
  <c r="K18"/>
  <c r="L18"/>
  <c r="K19"/>
  <c r="L19"/>
  <c r="K20"/>
  <c r="L20"/>
  <c r="K21"/>
  <c r="L21"/>
  <c r="K22"/>
  <c r="L22"/>
  <c r="K23"/>
  <c r="L23"/>
  <c r="K24"/>
  <c r="L24"/>
  <c r="K25"/>
  <c r="L25"/>
  <c r="K26"/>
  <c r="L26"/>
  <c r="K27"/>
  <c r="L27"/>
  <c r="K28"/>
  <c r="L28"/>
  <c r="K29"/>
  <c r="L29"/>
  <c r="K30"/>
  <c r="L30"/>
  <c r="K31"/>
  <c r="L31"/>
  <c r="K32"/>
  <c r="L32"/>
  <c r="K33"/>
  <c r="L33"/>
  <c r="K34"/>
  <c r="L34"/>
  <c r="K35"/>
  <c r="L35"/>
  <c r="K36"/>
  <c r="L36"/>
  <c r="K37"/>
  <c r="L37"/>
  <c r="K38"/>
  <c r="L38"/>
  <c r="L1"/>
  <c r="K1"/>
  <c r="I2"/>
  <c r="J2"/>
  <c r="I3"/>
  <c r="J3"/>
  <c r="I4"/>
  <c r="J4"/>
  <c r="I5"/>
  <c r="J5"/>
  <c r="I6"/>
  <c r="J6"/>
  <c r="I7"/>
  <c r="J7"/>
  <c r="I8"/>
  <c r="J8"/>
  <c r="I9"/>
  <c r="J9"/>
  <c r="I10"/>
  <c r="J10"/>
  <c r="I11"/>
  <c r="J11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I30"/>
  <c r="J30"/>
  <c r="I31"/>
  <c r="J31"/>
  <c r="I32"/>
  <c r="J32"/>
  <c r="I33"/>
  <c r="J33"/>
  <c r="I34"/>
  <c r="J34"/>
  <c r="I35"/>
  <c r="J35"/>
  <c r="I36"/>
  <c r="J36"/>
  <c r="I37"/>
  <c r="J37"/>
  <c r="I38"/>
  <c r="J38"/>
  <c r="I39"/>
  <c r="J39"/>
  <c r="I40"/>
  <c r="J40"/>
  <c r="I41"/>
  <c r="J41"/>
  <c r="I42"/>
  <c r="J42"/>
  <c r="I43"/>
  <c r="J43"/>
  <c r="I44"/>
  <c r="J44"/>
  <c r="I45"/>
  <c r="J45"/>
  <c r="I46"/>
  <c r="J46"/>
  <c r="I47"/>
  <c r="J47"/>
  <c r="I48"/>
  <c r="J48"/>
  <c r="I49"/>
  <c r="J49"/>
  <c r="I50"/>
  <c r="J50"/>
  <c r="I51"/>
  <c r="J51"/>
  <c r="I52"/>
  <c r="J52"/>
  <c r="I53"/>
  <c r="J53"/>
  <c r="I54"/>
  <c r="J54"/>
  <c r="I55"/>
  <c r="J55"/>
  <c r="I56"/>
  <c r="J56"/>
  <c r="I57"/>
  <c r="J57"/>
  <c r="I58"/>
  <c r="J58"/>
  <c r="I59"/>
  <c r="J59"/>
  <c r="I60"/>
  <c r="J60"/>
  <c r="I61"/>
  <c r="J61"/>
  <c r="I62"/>
  <c r="J62"/>
  <c r="I63"/>
  <c r="J63"/>
  <c r="I64"/>
  <c r="J64"/>
  <c r="I65"/>
  <c r="J65"/>
  <c r="I66"/>
  <c r="J66"/>
  <c r="I67"/>
  <c r="J67"/>
  <c r="I68"/>
  <c r="J68"/>
  <c r="I69"/>
  <c r="J69"/>
  <c r="I70"/>
  <c r="J70"/>
  <c r="I71"/>
  <c r="J71"/>
  <c r="I72"/>
  <c r="J72"/>
  <c r="J1"/>
  <c r="I1"/>
  <c r="G2"/>
  <c r="H2"/>
  <c r="G3"/>
  <c r="H3"/>
  <c r="G4"/>
  <c r="H4"/>
  <c r="G5"/>
  <c r="H5"/>
  <c r="G6"/>
  <c r="H6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G22"/>
  <c r="H22"/>
  <c r="G23"/>
  <c r="H23"/>
  <c r="G24"/>
  <c r="H24"/>
  <c r="G25"/>
  <c r="H25"/>
  <c r="G26"/>
  <c r="H26"/>
  <c r="G27"/>
  <c r="H27"/>
  <c r="G28"/>
  <c r="H28"/>
  <c r="G29"/>
  <c r="H29"/>
  <c r="G30"/>
  <c r="H30"/>
  <c r="G31"/>
  <c r="H31"/>
  <c r="G32"/>
  <c r="H32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60"/>
  <c r="H60"/>
  <c r="G61"/>
  <c r="H61"/>
  <c r="G62"/>
  <c r="H62"/>
  <c r="G63"/>
  <c r="H63"/>
  <c r="G64"/>
  <c r="H64"/>
  <c r="G65"/>
  <c r="H65"/>
  <c r="G66"/>
  <c r="H66"/>
  <c r="G67"/>
  <c r="H67"/>
  <c r="G68"/>
  <c r="H68"/>
  <c r="G69"/>
  <c r="H69"/>
  <c r="G70"/>
  <c r="H70"/>
  <c r="G71"/>
  <c r="H71"/>
  <c r="G72"/>
  <c r="H72"/>
  <c r="H1"/>
  <c r="G1"/>
  <c r="E2"/>
  <c r="F2"/>
  <c r="E3"/>
  <c r="F3"/>
  <c r="E4"/>
  <c r="F4"/>
  <c r="E5"/>
  <c r="F5"/>
  <c r="E6"/>
  <c r="F6"/>
  <c r="E7"/>
  <c r="F7"/>
  <c r="E8"/>
  <c r="F8"/>
  <c r="E9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E44"/>
  <c r="F44"/>
  <c r="E45"/>
  <c r="F45"/>
  <c r="E46"/>
  <c r="F46"/>
  <c r="E47"/>
  <c r="F47"/>
  <c r="E48"/>
  <c r="F48"/>
  <c r="E49"/>
  <c r="F49"/>
  <c r="E50"/>
  <c r="F50"/>
  <c r="E51"/>
  <c r="F51"/>
  <c r="E52"/>
  <c r="F52"/>
  <c r="E53"/>
  <c r="F53"/>
  <c r="E54"/>
  <c r="F54"/>
  <c r="E55"/>
  <c r="F55"/>
  <c r="E56"/>
  <c r="F56"/>
  <c r="E57"/>
  <c r="F57"/>
  <c r="E58"/>
  <c r="F58"/>
  <c r="E59"/>
  <c r="F59"/>
  <c r="E60"/>
  <c r="F60"/>
  <c r="E61"/>
  <c r="F61"/>
  <c r="E62"/>
  <c r="F62"/>
  <c r="E63"/>
  <c r="F63"/>
  <c r="E64"/>
  <c r="F64"/>
  <c r="E65"/>
  <c r="F65"/>
  <c r="E66"/>
  <c r="F66"/>
  <c r="E67"/>
  <c r="F67"/>
  <c r="E68"/>
  <c r="F68"/>
  <c r="E69"/>
  <c r="F69"/>
  <c r="E70"/>
  <c r="F70"/>
  <c r="E71"/>
  <c r="F71"/>
  <c r="E72"/>
  <c r="F72"/>
  <c r="F1"/>
  <c r="E1"/>
  <c r="C2"/>
  <c r="D2"/>
  <c r="C3"/>
  <c r="D3"/>
  <c r="C4"/>
  <c r="D4"/>
  <c r="C5"/>
  <c r="D5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C48"/>
  <c r="D48"/>
  <c r="C49"/>
  <c r="D49"/>
  <c r="C50"/>
  <c r="D50"/>
  <c r="C51"/>
  <c r="D51"/>
  <c r="C52"/>
  <c r="D52"/>
  <c r="C53"/>
  <c r="D53"/>
  <c r="C54"/>
  <c r="D54"/>
  <c r="C55"/>
  <c r="D55"/>
  <c r="C56"/>
  <c r="D56"/>
  <c r="C57"/>
  <c r="D57"/>
  <c r="C58"/>
  <c r="D58"/>
  <c r="C59"/>
  <c r="D59"/>
  <c r="C60"/>
  <c r="D60"/>
  <c r="C61"/>
  <c r="D61"/>
  <c r="C62"/>
  <c r="D62"/>
  <c r="C63"/>
  <c r="D63"/>
  <c r="C64"/>
  <c r="D64"/>
  <c r="C65"/>
  <c r="D65"/>
  <c r="C66"/>
  <c r="D66"/>
  <c r="C67"/>
  <c r="D67"/>
  <c r="C68"/>
  <c r="D68"/>
  <c r="C69"/>
  <c r="D69"/>
  <c r="C70"/>
  <c r="D70"/>
  <c r="C71"/>
  <c r="D71"/>
  <c r="C72"/>
  <c r="D72"/>
  <c r="D1"/>
  <c r="C1"/>
  <c r="F15" i="1"/>
  <c r="F35"/>
  <c r="F37"/>
  <c r="F40"/>
  <c r="F41"/>
  <c r="F48"/>
  <c r="I15"/>
  <c r="I35"/>
  <c r="I37"/>
  <c r="I40"/>
  <c r="I41"/>
  <c r="I48"/>
  <c r="B2" i="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1"/>
  <c r="F7" i="1"/>
  <c r="F8"/>
  <c r="F9"/>
  <c r="F10"/>
  <c r="F11"/>
  <c r="F12"/>
  <c r="F13"/>
  <c r="F14"/>
  <c r="F16"/>
  <c r="F17"/>
  <c r="F18"/>
  <c r="F19"/>
  <c r="F20"/>
  <c r="F21"/>
  <c r="F22"/>
  <c r="F24"/>
  <c r="F25"/>
  <c r="F26"/>
  <c r="F29"/>
  <c r="F30"/>
  <c r="F31"/>
  <c r="F32"/>
  <c r="F33"/>
  <c r="F34"/>
  <c r="F36"/>
  <c r="F38"/>
  <c r="F42"/>
  <c r="F43"/>
  <c r="F44"/>
  <c r="F45"/>
  <c r="F46"/>
  <c r="F47"/>
  <c r="F50"/>
  <c r="F51"/>
  <c r="F52"/>
  <c r="F53"/>
  <c r="F54"/>
  <c r="F55"/>
  <c r="F56"/>
  <c r="F57"/>
  <c r="F58"/>
  <c r="F59"/>
  <c r="F60"/>
  <c r="F61"/>
  <c r="F62"/>
  <c r="F63"/>
  <c r="F64"/>
  <c r="F66"/>
  <c r="F67"/>
  <c r="I10"/>
  <c r="I11"/>
  <c r="I12"/>
  <c r="I13"/>
  <c r="I14"/>
  <c r="I16"/>
  <c r="I17"/>
  <c r="I18"/>
  <c r="I19"/>
  <c r="I20"/>
  <c r="I21"/>
  <c r="I22"/>
  <c r="I24"/>
  <c r="I25"/>
  <c r="I26"/>
  <c r="I29"/>
  <c r="I30"/>
  <c r="I31"/>
  <c r="I32"/>
  <c r="I33"/>
  <c r="I34"/>
  <c r="I36"/>
  <c r="I38"/>
  <c r="I42"/>
  <c r="I43"/>
  <c r="I44"/>
  <c r="I45"/>
  <c r="I46"/>
  <c r="I47"/>
  <c r="I49"/>
  <c r="I50"/>
  <c r="I51"/>
  <c r="I52"/>
  <c r="I53"/>
  <c r="I54"/>
  <c r="I55"/>
  <c r="I56"/>
  <c r="I57"/>
  <c r="I58"/>
  <c r="I59"/>
  <c r="I60"/>
  <c r="I61"/>
  <c r="I62"/>
  <c r="I63"/>
  <c r="I64"/>
  <c r="I66"/>
  <c r="I67"/>
  <c r="I7"/>
  <c r="I8"/>
  <c r="I9"/>
  <c r="A2" i="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1" l="1"/>
</calcChain>
</file>

<file path=xl/sharedStrings.xml><?xml version="1.0" encoding="utf-8"?>
<sst xmlns="http://schemas.openxmlformats.org/spreadsheetml/2006/main" count="3446" uniqueCount="893">
  <si>
    <t>1906-84 AL1</t>
  </si>
  <si>
    <t xml:space="preserve">ks   </t>
  </si>
  <si>
    <t>R-1565 Mušle DUB surová M31</t>
  </si>
  <si>
    <t>885-512 ZN4</t>
  </si>
  <si>
    <t>2113-265 ZN21</t>
  </si>
  <si>
    <t>SM8119I-126 SN16 MV11</t>
  </si>
  <si>
    <t>2214 ZN58</t>
  </si>
  <si>
    <t>SP6-33 SP</t>
  </si>
  <si>
    <t>2200-184 ZN1</t>
  </si>
  <si>
    <t>2198-173 ZN1</t>
  </si>
  <si>
    <t>2198-333 ZN1</t>
  </si>
  <si>
    <t>1997-119 ZN10</t>
  </si>
  <si>
    <t>1097 vesak ZN10</t>
  </si>
  <si>
    <t>885-208 ZN2</t>
  </si>
  <si>
    <t>1654 vesak PB21</t>
  </si>
  <si>
    <t>H148-40 RU2</t>
  </si>
  <si>
    <t>885-512 ZN2</t>
  </si>
  <si>
    <t>1956-185 ZN1</t>
  </si>
  <si>
    <t>2200-184 ZN21</t>
  </si>
  <si>
    <t>2198-173 ZN21</t>
  </si>
  <si>
    <t>2198-333 ZN21</t>
  </si>
  <si>
    <t>M30 mušle DUB surová</t>
  </si>
  <si>
    <t>1956-185 ZN21</t>
  </si>
  <si>
    <t>1029-147 ZN1</t>
  </si>
  <si>
    <t>2213 ZN58</t>
  </si>
  <si>
    <t>2182-182 ZN1</t>
  </si>
  <si>
    <t>2110-348 ZN21</t>
  </si>
  <si>
    <t>1994-110 ZN10</t>
  </si>
  <si>
    <t>1097 vesak ZN4</t>
  </si>
  <si>
    <t>1985-145 ZN31</t>
  </si>
  <si>
    <t>1999-49 ZN2</t>
  </si>
  <si>
    <t>SP1-33 SPPD1</t>
  </si>
  <si>
    <t>921-127 ZN10</t>
  </si>
  <si>
    <t>2183-168 ZN1</t>
  </si>
  <si>
    <t>2110-348 ZN1</t>
  </si>
  <si>
    <t>2010-30 ZN10</t>
  </si>
  <si>
    <t>M30 mušle BUK surová</t>
  </si>
  <si>
    <t>947-86 ZN10</t>
  </si>
  <si>
    <t>1268-62 PB12</t>
  </si>
  <si>
    <t>1984-30 ZN31</t>
  </si>
  <si>
    <t>1999-273 ZN2</t>
  </si>
  <si>
    <t>1666-136 PB21</t>
  </si>
  <si>
    <t>2182-342 ZN1</t>
  </si>
  <si>
    <t>2183-168 ZN21</t>
  </si>
  <si>
    <t>2184-200 ZN1 GH1</t>
  </si>
  <si>
    <t>1029-147 ZN2</t>
  </si>
  <si>
    <t>2042-197 PB21</t>
  </si>
  <si>
    <t>1654 vesak ZN21</t>
  </si>
  <si>
    <t>809-130 ZN21</t>
  </si>
  <si>
    <t>1972-32 ZN1 A4</t>
  </si>
  <si>
    <t>M30 mušle JAVOR surová</t>
  </si>
  <si>
    <t>809-130 ZN4</t>
  </si>
  <si>
    <t>2183-328 ZN1</t>
  </si>
  <si>
    <t>2184-200 ZN1 GH2</t>
  </si>
  <si>
    <t>2149-144 ZN31</t>
  </si>
  <si>
    <t>M30 mušle SMRK surová</t>
  </si>
  <si>
    <t>1666-136 ZN21</t>
  </si>
  <si>
    <t>2183-328 ZN21</t>
  </si>
  <si>
    <t>2027-204 ZN1</t>
  </si>
  <si>
    <t>2184-200 ZN21 GH1</t>
  </si>
  <si>
    <t>885-240 ZN21</t>
  </si>
  <si>
    <t>1533-33 ZN10</t>
  </si>
  <si>
    <t>885-320 ZN4</t>
  </si>
  <si>
    <t>1761-103 ZN21</t>
  </si>
  <si>
    <t>2184-200 ZN21 GH2</t>
  </si>
  <si>
    <t>2148-30 ZN31</t>
  </si>
  <si>
    <t>1973-138 ZN31 A78</t>
  </si>
  <si>
    <t>1750-193 ZN21</t>
  </si>
  <si>
    <t>1026-135 ZN2</t>
  </si>
  <si>
    <t>1761-103 ZN10</t>
  </si>
  <si>
    <t>2110-284 ZN21</t>
  </si>
  <si>
    <t>2161-172 ZN21 ZN1</t>
  </si>
  <si>
    <t>1971-30 ZN1 A4</t>
  </si>
  <si>
    <t>1096 vesak ZN8</t>
  </si>
  <si>
    <t>1973-106 ZN31 A78</t>
  </si>
  <si>
    <t>922-113 ZN10</t>
  </si>
  <si>
    <t>R-1565 Mušle BUK surová M31</t>
  </si>
  <si>
    <t>1761-103 ZN27</t>
  </si>
  <si>
    <t>2110-284 ZN1</t>
  </si>
  <si>
    <t>2161-332 ZN21 ZN1</t>
  </si>
  <si>
    <t>1971-30 ZN31 A78</t>
  </si>
  <si>
    <t>1750-193 PB21</t>
  </si>
  <si>
    <t>812-120 ZN10</t>
  </si>
  <si>
    <t>2162-150 ZN58</t>
  </si>
  <si>
    <t>1972-32 ZN31 A78</t>
  </si>
  <si>
    <t>S48-182/128 smrk</t>
  </si>
  <si>
    <t>812-86 ZN10</t>
  </si>
  <si>
    <t>2110-252 ZN21</t>
  </si>
  <si>
    <t>2110-252 ZN1</t>
  </si>
  <si>
    <t>1029-147 ZN4</t>
  </si>
  <si>
    <t>956-40 ZN10</t>
  </si>
  <si>
    <t>2163-37 ZN58</t>
  </si>
  <si>
    <t>1097 vesak ZN8</t>
  </si>
  <si>
    <t>1026-135 ZN1</t>
  </si>
  <si>
    <t>430 ZN10</t>
  </si>
  <si>
    <t>431 ZN10</t>
  </si>
  <si>
    <t>2027-204 ZN21</t>
  </si>
  <si>
    <t>2110-764 ZN1</t>
  </si>
  <si>
    <t>2027-172 ZN1</t>
  </si>
  <si>
    <t>948-102 ZN10</t>
  </si>
  <si>
    <t>0452-96 ZN10</t>
  </si>
  <si>
    <t>959-45 ZN10</t>
  </si>
  <si>
    <t>1606 vesak ZN21</t>
  </si>
  <si>
    <t>2027-172 ZN21</t>
  </si>
  <si>
    <t>S48-128/96 smrk</t>
  </si>
  <si>
    <t>2027-140 ZN1</t>
  </si>
  <si>
    <t>1567-110 ZN43</t>
  </si>
  <si>
    <t>913-32 ZN1</t>
  </si>
  <si>
    <t>1096 vesak ZN4</t>
  </si>
  <si>
    <t>809-165 ZN4</t>
  </si>
  <si>
    <t>2027-140 ZN21</t>
  </si>
  <si>
    <t>H158-51 RU14</t>
  </si>
  <si>
    <t>1856-135 ZN10</t>
  </si>
  <si>
    <t>885-512 ZN21</t>
  </si>
  <si>
    <t>1470-152 ZN38</t>
  </si>
  <si>
    <t>1096 vesak ZN10</t>
  </si>
  <si>
    <t>885-320 ZN21</t>
  </si>
  <si>
    <t>1957-203 ZN10</t>
  </si>
  <si>
    <t>913-32 ZN5</t>
  </si>
  <si>
    <t>1026-135 ZN4</t>
  </si>
  <si>
    <t>2110-764 ZN21</t>
  </si>
  <si>
    <t>SM8119I-126 SN19 MV11</t>
  </si>
  <si>
    <t>809-165 ZN21</t>
  </si>
  <si>
    <t>1603-240 ZN1</t>
  </si>
  <si>
    <t>1469-120 ZN38</t>
  </si>
  <si>
    <t>885-240 ZN4</t>
  </si>
  <si>
    <t>1919-34 ZN28 A4</t>
  </si>
  <si>
    <t>745 ZN4</t>
  </si>
  <si>
    <t>885-208 ZN4</t>
  </si>
  <si>
    <t>1699-107 PF21 ZN48</t>
  </si>
  <si>
    <t>921-127 ZN1</t>
  </si>
  <si>
    <t>1918-114 ZN28 A4</t>
  </si>
  <si>
    <t>1585-175 N1</t>
  </si>
  <si>
    <t>2110-508 ZN21</t>
  </si>
  <si>
    <t>1700-29 PF21 ZN48</t>
  </si>
  <si>
    <t>1881-130 ZN31 A78</t>
  </si>
  <si>
    <t>885-208 ZN21</t>
  </si>
  <si>
    <t>2110-508 ZN1</t>
  </si>
  <si>
    <t>745 ZN1</t>
  </si>
  <si>
    <t>1281 vesak ZN4</t>
  </si>
  <si>
    <t>746 ZN1</t>
  </si>
  <si>
    <t>2113-168 ZN1</t>
  </si>
  <si>
    <t>1699-107 PC5 ZN48</t>
  </si>
  <si>
    <t>1918-114 ZN31 A78</t>
  </si>
  <si>
    <t>949-102 ZN10</t>
  </si>
  <si>
    <t>916-135 ZN1</t>
  </si>
  <si>
    <t>2113-168 ZN21</t>
  </si>
  <si>
    <t>1919-34 ZN31 A78</t>
  </si>
  <si>
    <t>742-124 FE2</t>
  </si>
  <si>
    <t>1351-140 ZN10</t>
  </si>
  <si>
    <t>2113-200 ZN1</t>
  </si>
  <si>
    <t>1700-29 PC5 ZN48</t>
  </si>
  <si>
    <t>1653 vesak PB21</t>
  </si>
  <si>
    <t>H149-44 RU5</t>
  </si>
  <si>
    <t>1863-230 ZN27</t>
  </si>
  <si>
    <t>916-135 ZN16</t>
  </si>
  <si>
    <t>2113-200 ZN21</t>
  </si>
  <si>
    <t>746 ZN4</t>
  </si>
  <si>
    <t>2110-444 ZN21</t>
  </si>
  <si>
    <t>1973-106 ZN1 A4</t>
  </si>
  <si>
    <t>885-240 ZN2</t>
  </si>
  <si>
    <t>1906-340 AL1</t>
  </si>
  <si>
    <t>1863-88 ZN27</t>
  </si>
  <si>
    <t>2110-444 ZN1</t>
  </si>
  <si>
    <t>SM8119I-126 SN1 MV11</t>
  </si>
  <si>
    <t>1906-148 AL1</t>
  </si>
  <si>
    <t>2042-197 ZN21</t>
  </si>
  <si>
    <t>1026-135 ZN10</t>
  </si>
  <si>
    <t>2113-265 ZN1</t>
  </si>
  <si>
    <t>1653 vesak ZN21</t>
  </si>
  <si>
    <t>1029-147 ZN21</t>
  </si>
  <si>
    <t>1658 N1</t>
  </si>
  <si>
    <t>2035-232 ZN21</t>
  </si>
  <si>
    <t>885-320 ZN2</t>
  </si>
  <si>
    <t>panel</t>
  </si>
  <si>
    <t>1499-16 ZN4</t>
  </si>
  <si>
    <t>2266-177 ZN21</t>
  </si>
  <si>
    <t>2266-337 ZN1</t>
  </si>
  <si>
    <t>2108-168 ZN21</t>
  </si>
  <si>
    <t>2108-104 ZN1</t>
  </si>
  <si>
    <t>Vaše sleva:</t>
  </si>
  <si>
    <t>mj</t>
  </si>
  <si>
    <t>2267-211 ZN1</t>
  </si>
  <si>
    <t>2267-211 ZN21</t>
  </si>
  <si>
    <t>2267-371 ZN1</t>
  </si>
  <si>
    <t>2267-371 ZN21</t>
  </si>
  <si>
    <t>1916-136 ZN29</t>
  </si>
  <si>
    <t>1917-30 ZN29</t>
  </si>
  <si>
    <t>2084-181 ZN1</t>
  </si>
  <si>
    <t>2084-181 ZN16</t>
  </si>
  <si>
    <t>2084-181 ZN21</t>
  </si>
  <si>
    <t>1026-135 PB12</t>
  </si>
  <si>
    <t>2301 N1</t>
  </si>
  <si>
    <t>1577-110 ZN10</t>
  </si>
  <si>
    <t>1577-110 ZN29</t>
  </si>
  <si>
    <t>1864-172 ZN2</t>
  </si>
  <si>
    <t>2291-50 N1</t>
  </si>
  <si>
    <t>2291-102 N1</t>
  </si>
  <si>
    <t>2291-150 N1</t>
  </si>
  <si>
    <t>1750-193 ZN1</t>
  </si>
  <si>
    <t>1699-107 ZN29 PC5</t>
  </si>
  <si>
    <t>1699-107 ZN29 PF21</t>
  </si>
  <si>
    <t>1700-29 ZN29 PC5</t>
  </si>
  <si>
    <t>1700-29 ZN29 PF21</t>
  </si>
  <si>
    <t>2266-209 ZN21</t>
  </si>
  <si>
    <t>1499-16 ZN1</t>
  </si>
  <si>
    <t>1499-16 ZN21</t>
  </si>
  <si>
    <t>2108-104 ZN21</t>
  </si>
  <si>
    <t>2108-136 ZN1</t>
  </si>
  <si>
    <t>2108-104 PB21</t>
  </si>
  <si>
    <t>2108-136 ZN21</t>
  </si>
  <si>
    <t>2108-136 PB21</t>
  </si>
  <si>
    <t>2108-168 ZN1</t>
  </si>
  <si>
    <t>2108-168 PB21</t>
  </si>
  <si>
    <t>2108-200 ZN1</t>
  </si>
  <si>
    <t>2108-200 ZN21</t>
  </si>
  <si>
    <t>2108-200 PB21</t>
  </si>
  <si>
    <t>2108-232 ZN1</t>
  </si>
  <si>
    <t>2108-232 ZN21</t>
  </si>
  <si>
    <t>2108-232 PB21</t>
  </si>
  <si>
    <t>2108-328 ZN1</t>
  </si>
  <si>
    <t>2108-328 ZN21</t>
  </si>
  <si>
    <t>2108-328 PB21</t>
  </si>
  <si>
    <t>2266-145 ZN1</t>
  </si>
  <si>
    <t>2266-145 ZN21</t>
  </si>
  <si>
    <t>2266-177 ZN1</t>
  </si>
  <si>
    <t>2266-177 ZN16</t>
  </si>
  <si>
    <t>2266-209 ZN1</t>
  </si>
  <si>
    <t>2266-337 ZN21</t>
  </si>
  <si>
    <t>1917-30 ZN10</t>
  </si>
  <si>
    <t>742-152 FE2</t>
  </si>
  <si>
    <t>2318-200 ZN21</t>
  </si>
  <si>
    <t>2318-360 ZN21</t>
  </si>
  <si>
    <t>2170-168 ZN1 A3</t>
  </si>
  <si>
    <t>2170-168 ZN1 A4</t>
  </si>
  <si>
    <t>2170-168 ZN21 A3</t>
  </si>
  <si>
    <t>2170-168 ZN21 A4</t>
  </si>
  <si>
    <t>553 ZN10</t>
  </si>
  <si>
    <t>553 ZN21</t>
  </si>
  <si>
    <t>554 ZN10</t>
  </si>
  <si>
    <t>554 ZN21</t>
  </si>
  <si>
    <t>2107-40 ZN1</t>
  </si>
  <si>
    <t>2107-40 ZN2</t>
  </si>
  <si>
    <t>2107-40 ZN4</t>
  </si>
  <si>
    <t>1916-136 ZN10</t>
  </si>
  <si>
    <t>2027-140 ZN63</t>
  </si>
  <si>
    <t>2027-172 ZN63</t>
  </si>
  <si>
    <t>2027-204 ZN63</t>
  </si>
  <si>
    <t>SM8137-137 MV104</t>
  </si>
  <si>
    <t>2326 ZN1</t>
  </si>
  <si>
    <t>2326 ZN21</t>
  </si>
  <si>
    <t>2325 ZN1</t>
  </si>
  <si>
    <t>2325 ZN21</t>
  </si>
  <si>
    <t>2324 ZN1</t>
  </si>
  <si>
    <t>2324 ZN21</t>
  </si>
  <si>
    <t xml:space="preserve"> - Máte-li u nás zavedenou slevu, tak pro zjištění cen pro Vás zadejte její výši do políčka vpravo nahoře</t>
  </si>
  <si>
    <t>Ceny DPH</t>
  </si>
  <si>
    <t>2262-110 ZN10</t>
  </si>
  <si>
    <t>2344-168 ZN4</t>
  </si>
  <si>
    <t>2341-173 ZN1</t>
  </si>
  <si>
    <t>2341-173 ZN16</t>
  </si>
  <si>
    <t>2341-345 ZN1</t>
  </si>
  <si>
    <t>2341-345 ZN16</t>
  </si>
  <si>
    <t>2338-64 ZN27</t>
  </si>
  <si>
    <t>2338-64 ZN63</t>
  </si>
  <si>
    <t>2340-340 ZN27</t>
  </si>
  <si>
    <t>2340-340 ZN68</t>
  </si>
  <si>
    <t>2340-173 ZN27</t>
  </si>
  <si>
    <t>2340-173 ZN68</t>
  </si>
  <si>
    <t>2198-173 ZN63</t>
  </si>
  <si>
    <t>2198-333 ZN63</t>
  </si>
  <si>
    <t>2266-337 ZN68</t>
  </si>
  <si>
    <t>2266-337 ZN16</t>
  </si>
  <si>
    <t>2356-185 ZN1</t>
  </si>
  <si>
    <t>2356-185 ZN21</t>
  </si>
  <si>
    <t>2356-185 ZN27</t>
  </si>
  <si>
    <t>2356-185 ZN16</t>
  </si>
  <si>
    <t>2356-185 ZN68</t>
  </si>
  <si>
    <t>2356-339 ZN1</t>
  </si>
  <si>
    <t>2356-339 ZN21</t>
  </si>
  <si>
    <t>2356-339 ZN27</t>
  </si>
  <si>
    <t>2356-339 ZN16</t>
  </si>
  <si>
    <t>2356-339 ZN68</t>
  </si>
  <si>
    <t>2266-177 ZN68</t>
  </si>
  <si>
    <t>2227-177 ZN21</t>
  </si>
  <si>
    <t>2227-93 ZN21</t>
  </si>
  <si>
    <t>1681-144 ZN10</t>
  </si>
  <si>
    <t>SAS6113-3000 mm AL1</t>
  </si>
  <si>
    <t>2381-188 ZN1</t>
  </si>
  <si>
    <t>2381-188 ZN16</t>
  </si>
  <si>
    <t>2381-188 ZN21</t>
  </si>
  <si>
    <t>2381-188 ZN68</t>
  </si>
  <si>
    <t>2381-348 ZN1</t>
  </si>
  <si>
    <t>2381-348 ZN16</t>
  </si>
  <si>
    <t>2381-348 ZN21</t>
  </si>
  <si>
    <t>2381-348 ZN68</t>
  </si>
  <si>
    <t>H163-288 A18 vrtací šablona</t>
  </si>
  <si>
    <t>2377 ZN1</t>
  </si>
  <si>
    <t>2377 ZN21</t>
  </si>
  <si>
    <t>2277-15 N1</t>
  </si>
  <si>
    <t>2157-161 ZN2</t>
  </si>
  <si>
    <t>2027-172 ZN75</t>
  </si>
  <si>
    <t>2157-161 ZN63</t>
  </si>
  <si>
    <t>2027-204 ZN75</t>
  </si>
  <si>
    <t>2387H-108 N1</t>
  </si>
  <si>
    <t>2387H-140 N1</t>
  </si>
  <si>
    <t>2387H-172 N1</t>
  </si>
  <si>
    <t>2387H-332 N1</t>
  </si>
  <si>
    <t>2157-161 ZN1</t>
  </si>
  <si>
    <t>2318-360 ZN74</t>
  </si>
  <si>
    <t>2318-200 ZN74</t>
  </si>
  <si>
    <t>2157-161 ZN75</t>
  </si>
  <si>
    <t>2157-161 ZN21</t>
  </si>
  <si>
    <t>2374-180 ZN75</t>
  </si>
  <si>
    <t>2374-340 ZN75</t>
  </si>
  <si>
    <t>2328-205 ZN78</t>
  </si>
  <si>
    <t>1821 ZN75</t>
  </si>
  <si>
    <t>2084-181 ZN75</t>
  </si>
  <si>
    <t>2313 PB1</t>
  </si>
  <si>
    <t>2313 PB12</t>
  </si>
  <si>
    <t>2314 PB1</t>
  </si>
  <si>
    <t>2314 PB12</t>
  </si>
  <si>
    <t>2373-96 N1</t>
  </si>
  <si>
    <t>2373-192 N1</t>
  </si>
  <si>
    <t>2372-32 N1</t>
  </si>
  <si>
    <t>2372-192 N1</t>
  </si>
  <si>
    <t>2005-45 PB12</t>
  </si>
  <si>
    <t>1666-232 PB21</t>
  </si>
  <si>
    <t>1666-232 ZN21</t>
  </si>
  <si>
    <t>2374-180 ZN79</t>
  </si>
  <si>
    <t>2374-340 ZN79</t>
  </si>
  <si>
    <t>1603-240 ZN4</t>
  </si>
  <si>
    <t>1603-366 ZN1</t>
  </si>
  <si>
    <t>1603-366 ZN4</t>
  </si>
  <si>
    <t>1534-130 ZN10</t>
  </si>
  <si>
    <t>1534-130 ZN29</t>
  </si>
  <si>
    <t>1533-33 ZN29</t>
  </si>
  <si>
    <t>SM8257-58 F GL36 TX01</t>
  </si>
  <si>
    <t>SM8257-58 F GL39 TX01</t>
  </si>
  <si>
    <t>SM8257-58 F GL41 TX01</t>
  </si>
  <si>
    <t>SM8279-64 I V06 TX05-6</t>
  </si>
  <si>
    <t>SM8279-165 I V06 TX05-12</t>
  </si>
  <si>
    <t>2411-58 ZN21</t>
  </si>
  <si>
    <t>2411-58 ZN78</t>
  </si>
  <si>
    <t>2411-58 ZN79</t>
  </si>
  <si>
    <t>1761-103 ZN75</t>
  </si>
  <si>
    <t>2108-168 ZN78</t>
  </si>
  <si>
    <t>2326 ZN75</t>
  </si>
  <si>
    <t>2326 PB1</t>
  </si>
  <si>
    <t>2326 PB12</t>
  </si>
  <si>
    <t>2325 PB1</t>
  </si>
  <si>
    <t>2325 PB12</t>
  </si>
  <si>
    <t>2325 ZN75</t>
  </si>
  <si>
    <t>2324 PB1</t>
  </si>
  <si>
    <t>2324 PB12</t>
  </si>
  <si>
    <t>2324 ZN75</t>
  </si>
  <si>
    <t>2027-108 ZN21</t>
  </si>
  <si>
    <t>2027-332 ZN21</t>
  </si>
  <si>
    <t>2027-108 ZN1</t>
  </si>
  <si>
    <t>2027-332 ZN1</t>
  </si>
  <si>
    <t>2027-140 PB1</t>
  </si>
  <si>
    <t>2027-140 PB12</t>
  </si>
  <si>
    <t>2027-204 PB1</t>
  </si>
  <si>
    <t>2027-204 PB12</t>
  </si>
  <si>
    <t>S1750-193 HZ1</t>
  </si>
  <si>
    <t>S1750-193 HZ17</t>
  </si>
  <si>
    <t>S2266-177 HZ1</t>
  </si>
  <si>
    <t>2439-32 ZN78</t>
  </si>
  <si>
    <t>2382-112 PB12</t>
  </si>
  <si>
    <t>2382-112 ZN21 ZN81</t>
  </si>
  <si>
    <t>2382-112 ZN75</t>
  </si>
  <si>
    <t>2382-112 ZN79</t>
  </si>
  <si>
    <t>2439-32 ZN28</t>
  </si>
  <si>
    <t>2439-32 ZN79</t>
  </si>
  <si>
    <t>2441-56 ZN16</t>
  </si>
  <si>
    <t>2441-56 ZN21</t>
  </si>
  <si>
    <t>2441-56 ZN75</t>
  </si>
  <si>
    <t>1595-29 ZN21</t>
  </si>
  <si>
    <t>1595-29 ZN75</t>
  </si>
  <si>
    <t>1595-29 PB1</t>
  </si>
  <si>
    <t>1595-29 PB12</t>
  </si>
  <si>
    <t>2328-205 ZN21</t>
  </si>
  <si>
    <t>2414-188 ZN27</t>
  </si>
  <si>
    <t>2414-188 ZN68</t>
  </si>
  <si>
    <t>2414-348 ZN27</t>
  </si>
  <si>
    <t>2414-348 ZN68</t>
  </si>
  <si>
    <t>2129-112 ZN10</t>
  </si>
  <si>
    <t>2108-104 PB12</t>
  </si>
  <si>
    <t>2108-168 PB12</t>
  </si>
  <si>
    <t>2108-200 PB12</t>
  </si>
  <si>
    <t>2446-70 ZN1</t>
  </si>
  <si>
    <t>2446-70 ZN21</t>
  </si>
  <si>
    <t>2446-70 PB1</t>
  </si>
  <si>
    <t>2446-70 PB12</t>
  </si>
  <si>
    <t>2440-170 ZN28</t>
  </si>
  <si>
    <t>2440-170 ZN78</t>
  </si>
  <si>
    <t>2440-170 ZN79</t>
  </si>
  <si>
    <t>2432 ZN1</t>
  </si>
  <si>
    <t>2432 ZN21</t>
  </si>
  <si>
    <t>2432 ZN75</t>
  </si>
  <si>
    <t>2432 ZN79</t>
  </si>
  <si>
    <t>2433 ZN1</t>
  </si>
  <si>
    <t>2433 ZN21</t>
  </si>
  <si>
    <t>2433 ZN75</t>
  </si>
  <si>
    <t>2433 ZN79</t>
  </si>
  <si>
    <t>2434 ZN21</t>
  </si>
  <si>
    <t>2434 PB12</t>
  </si>
  <si>
    <t>2435 ZN21</t>
  </si>
  <si>
    <t>2435 PB12</t>
  </si>
  <si>
    <t>2446-70 ZN75</t>
  </si>
  <si>
    <t>2446-70 ZN79</t>
  </si>
  <si>
    <t>2382-112 ZN1 ZN80</t>
  </si>
  <si>
    <t>2344-168 PB12</t>
  </si>
  <si>
    <t>S1750-193 HZ11</t>
  </si>
  <si>
    <t>S2266-177 HZ17</t>
  </si>
  <si>
    <t>S2266-177 HZ11</t>
  </si>
  <si>
    <t>2442-171 ZN16</t>
  </si>
  <si>
    <t>2442-171 ZN21</t>
  </si>
  <si>
    <t>2442-171 ZN75</t>
  </si>
  <si>
    <t>2446-145 PB1</t>
  </si>
  <si>
    <t>2446-145 PB12</t>
  </si>
  <si>
    <t>2446-145 ZN1</t>
  </si>
  <si>
    <t>2446-145 ZN21</t>
  </si>
  <si>
    <t>2464-16 ZN83</t>
  </si>
  <si>
    <t>2433 PB12</t>
  </si>
  <si>
    <t>2457-142 PB12 PB12</t>
  </si>
  <si>
    <t>2457-334 PB12 PB12</t>
  </si>
  <si>
    <t>2457-334 ZN27 ZN27</t>
  </si>
  <si>
    <t>SAS6113B-3000 mm AL1</t>
  </si>
  <si>
    <t>2338-64 PB12</t>
  </si>
  <si>
    <t>SAS6113B-3000 mm EE</t>
  </si>
  <si>
    <t>2411-58 PB12</t>
  </si>
  <si>
    <t>SM8317-70 I LS7 GL76 M</t>
  </si>
  <si>
    <t>SM8317-188 I LS7 GL76 M</t>
  </si>
  <si>
    <t>SM8317-70 I LS8 K1 MF41</t>
  </si>
  <si>
    <t>SM8317-188 I LS8 K1 MF41</t>
  </si>
  <si>
    <t>2433 ZN83</t>
  </si>
  <si>
    <t>SM8317-70 I LS9 K1 HF60</t>
  </si>
  <si>
    <t>SM8317-188 I LS9 K1 HF60</t>
  </si>
  <si>
    <t>SM8298-188 I LS7 AN12</t>
  </si>
  <si>
    <t>SM8298-188 I LS8 AN15</t>
  </si>
  <si>
    <t>SM8298-74 I LS7 AN12</t>
  </si>
  <si>
    <t>SM8298-74 I LS8 AN15</t>
  </si>
  <si>
    <t>2328-205 PB12</t>
  </si>
  <si>
    <t>2108-328 ZN78</t>
  </si>
  <si>
    <t>2432 PB12</t>
  </si>
  <si>
    <t>2108-136 PB12</t>
  </si>
  <si>
    <t>2108-136 ZN78</t>
  </si>
  <si>
    <t>2108-328 PB12</t>
  </si>
  <si>
    <t>2027-172 PB12</t>
  </si>
  <si>
    <t>2157-161 ZN78</t>
  </si>
  <si>
    <t>2157-161 ZN83</t>
  </si>
  <si>
    <t>2227-93 PB12</t>
  </si>
  <si>
    <t>2108-232 PB12</t>
  </si>
  <si>
    <t>2446-145 ZN75</t>
  </si>
  <si>
    <t>2446-145 ZN79</t>
  </si>
  <si>
    <t>2432 ZN83</t>
  </si>
  <si>
    <t>2463 PB12</t>
  </si>
  <si>
    <t>2463 ZN27</t>
  </si>
  <si>
    <t>2464-16 PB12</t>
  </si>
  <si>
    <t>2464-16 ZN27</t>
  </si>
  <si>
    <t>2464-24 PB12</t>
  </si>
  <si>
    <t>2464-24 ZN27</t>
  </si>
  <si>
    <t>2464-24 ZN83</t>
  </si>
  <si>
    <t>2457-110 PB12 PB12</t>
  </si>
  <si>
    <t>2457-174 PB12 PB12</t>
  </si>
  <si>
    <t>2457-174 ZN27 ZN27</t>
  </si>
  <si>
    <t>2457-174 ZN83 ZN83</t>
  </si>
  <si>
    <t>2457-206 PB12 PB12</t>
  </si>
  <si>
    <t>2457-334 ZN83 ZN83</t>
  </si>
  <si>
    <t>2454-218 PB12</t>
  </si>
  <si>
    <t>2454-218 ZN21</t>
  </si>
  <si>
    <t>2454-218 ZN78</t>
  </si>
  <si>
    <t>2447-94 PB12</t>
  </si>
  <si>
    <t>2447-190 PB12</t>
  </si>
  <si>
    <t>2447-190 ZN21</t>
  </si>
  <si>
    <t>2447-190 ZN75</t>
  </si>
  <si>
    <t>2447-190 ZN83</t>
  </si>
  <si>
    <t>2447-350 PB12</t>
  </si>
  <si>
    <t>2466-295 AL72</t>
  </si>
  <si>
    <t>2466-295 PB12</t>
  </si>
  <si>
    <t>2466-395 AL72</t>
  </si>
  <si>
    <t>2466-395 PB12</t>
  </si>
  <si>
    <t>2466-495 AL72</t>
  </si>
  <si>
    <t>2466-495 PB12</t>
  </si>
  <si>
    <t>2466-595 AL72</t>
  </si>
  <si>
    <t>2466-595 PB12</t>
  </si>
  <si>
    <t>2466-795 AL72</t>
  </si>
  <si>
    <t>2466-795 PB12</t>
  </si>
  <si>
    <t>2466-895 AL72</t>
  </si>
  <si>
    <t>2466-895 PB12</t>
  </si>
  <si>
    <t>2466-995 AL72</t>
  </si>
  <si>
    <t>2466-995 PB12</t>
  </si>
  <si>
    <t>2467-295 AL72</t>
  </si>
  <si>
    <t>2467-295 PB12</t>
  </si>
  <si>
    <t>2467-395 AL72</t>
  </si>
  <si>
    <t>2467-395 PB12</t>
  </si>
  <si>
    <t>2467-495 AL72</t>
  </si>
  <si>
    <t>2467-495 PB12</t>
  </si>
  <si>
    <t>2467-595 AL72</t>
  </si>
  <si>
    <t>2467-595 PB12</t>
  </si>
  <si>
    <t>2467-795 AL72</t>
  </si>
  <si>
    <t>2467-795 PB12</t>
  </si>
  <si>
    <t>2467-895 AL72</t>
  </si>
  <si>
    <t>2467-895 PB12</t>
  </si>
  <si>
    <t>2467-995 AL72</t>
  </si>
  <si>
    <t>2467-995 PB12</t>
  </si>
  <si>
    <t xml:space="preserve"> - Položky ve sloupci panel označeny "písmenem" můžete nalézt na našich otočných vzorkových panelech SIRO </t>
  </si>
  <si>
    <t>2377 ZN75</t>
  </si>
  <si>
    <t>1760-85 PB12</t>
  </si>
  <si>
    <t>2481-170 ZN75</t>
  </si>
  <si>
    <t>2481-330 ZN75</t>
  </si>
  <si>
    <t>2446-320 PB12</t>
  </si>
  <si>
    <t>2446-320 ZN75</t>
  </si>
  <si>
    <t>1784-110 AL1</t>
  </si>
  <si>
    <t>1784-110 PB12</t>
  </si>
  <si>
    <t>1784-150 AL1</t>
  </si>
  <si>
    <t>2439-32 ZN87</t>
  </si>
  <si>
    <t>2440-170 ZN87</t>
  </si>
  <si>
    <t>2457-494 PB12 PB12</t>
  </si>
  <si>
    <t>2159-40 PB12</t>
  </si>
  <si>
    <t>2159-40 ZN21</t>
  </si>
  <si>
    <t>2472-190 ZN78</t>
  </si>
  <si>
    <t>2472-350 ZN78</t>
  </si>
  <si>
    <t>1534-130 PB12</t>
  </si>
  <si>
    <t>1533-33 PB12</t>
  </si>
  <si>
    <t>2350F-250 PB12</t>
  </si>
  <si>
    <t>2350F-500 PB12</t>
  </si>
  <si>
    <t>2350F-760 PB12</t>
  </si>
  <si>
    <t>SM8310-148 I GL35 M</t>
  </si>
  <si>
    <t>2326 ZN79</t>
  </si>
  <si>
    <t>2325 ZN79</t>
  </si>
  <si>
    <t>2324 ZN79</t>
  </si>
  <si>
    <t>2027-172 ZN77</t>
  </si>
  <si>
    <t>2448-196 PB12</t>
  </si>
  <si>
    <t>2448-196 ZN27</t>
  </si>
  <si>
    <t>2448-356 PB12</t>
  </si>
  <si>
    <t>2448-356 ZN27</t>
  </si>
  <si>
    <t>2466-695 AL72</t>
  </si>
  <si>
    <t>2466-695 PB12</t>
  </si>
  <si>
    <t>2457-750 PB12 PB12</t>
  </si>
  <si>
    <t>2466-245 AL72</t>
  </si>
  <si>
    <t>2466-245 PB12</t>
  </si>
  <si>
    <t>2466-345 AL72</t>
  </si>
  <si>
    <t>2466-345 PB12</t>
  </si>
  <si>
    <t>2466-445 AL72</t>
  </si>
  <si>
    <t>2466-445 PB12</t>
  </si>
  <si>
    <t>2466-545 AL72</t>
  </si>
  <si>
    <t>2466-545 PB12</t>
  </si>
  <si>
    <t>2467-695 AL72</t>
  </si>
  <si>
    <t>2467-695 PB12</t>
  </si>
  <si>
    <t>2467-245 AL72</t>
  </si>
  <si>
    <t>2467-245 PB12</t>
  </si>
  <si>
    <t>2467-345 AL72</t>
  </si>
  <si>
    <t>2467-345 PB12</t>
  </si>
  <si>
    <t>2467-445 AL72</t>
  </si>
  <si>
    <t>2467-445 PB12</t>
  </si>
  <si>
    <t>2467-545 AL72</t>
  </si>
  <si>
    <t>2467-545 PB12</t>
  </si>
  <si>
    <t>CH</t>
  </si>
  <si>
    <t>2087F-30 PB12</t>
  </si>
  <si>
    <t>2087F-30 ZN21</t>
  </si>
  <si>
    <t>2087F-30 ZN77</t>
  </si>
  <si>
    <t>2087F-30 ZN78</t>
  </si>
  <si>
    <t>2087F-30 ZN79</t>
  </si>
  <si>
    <t>2087F-30 ZN83</t>
  </si>
  <si>
    <t>Cena bez DPH</t>
  </si>
  <si>
    <t>Cena s DPH</t>
  </si>
  <si>
    <t>SAS6113B-3000 mm C35 černá</t>
  </si>
  <si>
    <t>1658 N4</t>
  </si>
  <si>
    <t>LE009-76 LE5 ZN27</t>
  </si>
  <si>
    <t>LE009-76 LE7 PB12</t>
  </si>
  <si>
    <t>LE011-190 LE5 ZN27</t>
  </si>
  <si>
    <t>LE011-190 LE7 PB12</t>
  </si>
  <si>
    <t>2382-112 PB1</t>
  </si>
  <si>
    <t>2387 H-140 N6</t>
  </si>
  <si>
    <t>2387 H-172 N6</t>
  </si>
  <si>
    <t>2387 H-332 N6</t>
  </si>
  <si>
    <t>2500 ZN78</t>
  </si>
  <si>
    <t>2500 ZN21</t>
  </si>
  <si>
    <t>2500 PB12</t>
  </si>
  <si>
    <t>2110-252 AL74</t>
  </si>
  <si>
    <t>2110-348 AL74</t>
  </si>
  <si>
    <t>2110-508 AL74</t>
  </si>
  <si>
    <t>2110-764 AL74</t>
  </si>
  <si>
    <t>2434 ZN75</t>
  </si>
  <si>
    <t>2435 ZN75</t>
  </si>
  <si>
    <t>745 PB12</t>
  </si>
  <si>
    <t>746 PB12</t>
  </si>
  <si>
    <t>2526-148 PB12</t>
  </si>
  <si>
    <t>2526-148 ZN27</t>
  </si>
  <si>
    <t>2526-148 ZN79</t>
  </si>
  <si>
    <t>2526-180 PB12</t>
  </si>
  <si>
    <t>2526-180 ZN27</t>
  </si>
  <si>
    <t>2526-180 ZN79</t>
  </si>
  <si>
    <t>2526-340 PB12</t>
  </si>
  <si>
    <t>2526-340 ZN27</t>
  </si>
  <si>
    <t>2526-340 ZN79</t>
  </si>
  <si>
    <t>1653 PB12</t>
  </si>
  <si>
    <t>1654 PB12</t>
  </si>
  <si>
    <t>2227-177 PB12</t>
  </si>
  <si>
    <t>2372-32 N6</t>
  </si>
  <si>
    <t>2372-96 N6</t>
  </si>
  <si>
    <t>2372-192 N6</t>
  </si>
  <si>
    <t>2372-96 N1</t>
  </si>
  <si>
    <t>2512-168 PB12</t>
  </si>
  <si>
    <t>2512-168 ZN21</t>
  </si>
  <si>
    <t>2512-328 PB12</t>
  </si>
  <si>
    <t>2512-328 ZN21</t>
  </si>
  <si>
    <t>2466-1095 PB12</t>
  </si>
  <si>
    <t>2466-1095 AL72</t>
  </si>
  <si>
    <t>2466-1195 PB12</t>
  </si>
  <si>
    <t>2466-1195 AL72</t>
  </si>
  <si>
    <t>2467-1095 PB12</t>
  </si>
  <si>
    <t>2467-1095 AL72</t>
  </si>
  <si>
    <t>2467-1195 PB12</t>
  </si>
  <si>
    <t>2467-1195 AL72</t>
  </si>
  <si>
    <t>1603-240 PB12</t>
  </si>
  <si>
    <t>2502-189 PB12</t>
  </si>
  <si>
    <t>2505-30 ZN21</t>
  </si>
  <si>
    <t>2509-72 PB12</t>
  </si>
  <si>
    <t>2525-171 ZN79</t>
  </si>
  <si>
    <t>2502-189 ZN79</t>
  </si>
  <si>
    <t>2108-168 ZN79</t>
  </si>
  <si>
    <t>S913-39 HZ1 / dub surový</t>
  </si>
  <si>
    <t>2505-30 ZN1</t>
  </si>
  <si>
    <t>S913-39 HZ17 / buk surový</t>
  </si>
  <si>
    <t>2505-30 PB12</t>
  </si>
  <si>
    <t>S1700-33 HZ1 / dub surový</t>
  </si>
  <si>
    <t>2505-20 ZN21</t>
  </si>
  <si>
    <t>2525-331 ZN27</t>
  </si>
  <si>
    <t>2324 PB21</t>
  </si>
  <si>
    <t>S1700-33 HZ17 / buk surový</t>
  </si>
  <si>
    <t>2505-20 ZN1</t>
  </si>
  <si>
    <t>S913-39 HZ35 / javor surový</t>
  </si>
  <si>
    <t>2505-20 PB12</t>
  </si>
  <si>
    <t>2326 PB21</t>
  </si>
  <si>
    <t>2506-20 PB12</t>
  </si>
  <si>
    <t>2503-50 N1</t>
  </si>
  <si>
    <t>2506-20 ZN1</t>
  </si>
  <si>
    <t>2525-331 ZN79</t>
  </si>
  <si>
    <t>2110-284 AL74</t>
  </si>
  <si>
    <t>2506-20 ZN21</t>
  </si>
  <si>
    <t>2110-908 AL74</t>
  </si>
  <si>
    <t>2506-30 PB12</t>
  </si>
  <si>
    <t>2325 PB21</t>
  </si>
  <si>
    <t>2506-30 ZN1</t>
  </si>
  <si>
    <t>2108-136 PB32C</t>
  </si>
  <si>
    <t>2506-30 ZN21</t>
  </si>
  <si>
    <t>2108-136 ZN79</t>
  </si>
  <si>
    <t>2525-139 ZN27</t>
  </si>
  <si>
    <t>2108-168 PB32C</t>
  </si>
  <si>
    <t>2525-139 ZN78</t>
  </si>
  <si>
    <t>2108-200 PB32C</t>
  </si>
  <si>
    <t>2525-139 ZN79</t>
  </si>
  <si>
    <t>2108-232 PB32C</t>
  </si>
  <si>
    <t>2525-171 PB12</t>
  </si>
  <si>
    <t>2108-328 ZN79</t>
  </si>
  <si>
    <t>2525-171 ZN27</t>
  </si>
  <si>
    <t>2501-45 PB12</t>
  </si>
  <si>
    <t>2525-331 PB12</t>
  </si>
  <si>
    <t>2501-45 ZN79</t>
  </si>
  <si>
    <t>2525-331 ZN78</t>
  </si>
  <si>
    <t>2471-186 ZN78</t>
  </si>
  <si>
    <t>2525-139 PB12</t>
  </si>
  <si>
    <t>2471-250 ZN78</t>
  </si>
  <si>
    <t>2562-48 PB12</t>
  </si>
  <si>
    <t>2562-48 ZN27</t>
  </si>
  <si>
    <t>2562-48 ZN78</t>
  </si>
  <si>
    <t>2562-48 ZN79</t>
  </si>
  <si>
    <t>2509-72 ZN27</t>
  </si>
  <si>
    <t>2509-72 ZN83</t>
  </si>
  <si>
    <t>2502-151 PB12</t>
  </si>
  <si>
    <t>2502-151 ZN79</t>
  </si>
  <si>
    <t>2525-171 ZN78</t>
  </si>
  <si>
    <t>Kód</t>
  </si>
  <si>
    <t>Název SIRO</t>
  </si>
  <si>
    <t>1304-104 PB12</t>
  </si>
  <si>
    <t>1603-240 PB13</t>
  </si>
  <si>
    <t>1784-150 PB12</t>
  </si>
  <si>
    <t>2027-108 PB12</t>
  </si>
  <si>
    <t>2027-108 ZN2</t>
  </si>
  <si>
    <t>2027-140 ZN2</t>
  </si>
  <si>
    <t>2027-172 ZN2</t>
  </si>
  <si>
    <t>2027-204 ZN2</t>
  </si>
  <si>
    <t>2027-332 PB12</t>
  </si>
  <si>
    <t>2027-332 ZN2</t>
  </si>
  <si>
    <t>2081-350 PB12</t>
  </si>
  <si>
    <t>2087F-30 PB32C</t>
  </si>
  <si>
    <t>2155-125 PB12</t>
  </si>
  <si>
    <t>2155-125 ZN21</t>
  </si>
  <si>
    <t>2178 PB12K</t>
  </si>
  <si>
    <t>2178 ZN4K</t>
  </si>
  <si>
    <t>2324 ZN5</t>
  </si>
  <si>
    <t>2325 ZN5</t>
  </si>
  <si>
    <t>2326 ZN5</t>
  </si>
  <si>
    <t>2344-168 ZN2</t>
  </si>
  <si>
    <t>2382-146 PB1</t>
  </si>
  <si>
    <t>2382-146 PB12</t>
  </si>
  <si>
    <t>2382-146 ZN1 ZN80</t>
  </si>
  <si>
    <t>2382-146 ZN21 ZN81</t>
  </si>
  <si>
    <t>2382-146 ZN75</t>
  </si>
  <si>
    <t>2382-146 ZN79</t>
  </si>
  <si>
    <t>2587-198 PB12</t>
  </si>
  <si>
    <t>2587-198 ZN79</t>
  </si>
  <si>
    <t>2587-198 ZN87</t>
  </si>
  <si>
    <t>2588-38 PB12</t>
  </si>
  <si>
    <t>2588-38 ZN79</t>
  </si>
  <si>
    <t>2588-38 ZN87</t>
  </si>
  <si>
    <t>2591-174 PB12PB12</t>
  </si>
  <si>
    <t>2591-174 ZN27ZN27</t>
  </si>
  <si>
    <t>2591-174 ZN78ZN78</t>
  </si>
  <si>
    <t>2591-174 ZN79ZN79</t>
  </si>
  <si>
    <t>2591-174 ZN87ZN87</t>
  </si>
  <si>
    <t>2591-334 PB12PB12</t>
  </si>
  <si>
    <t>2591-334 ZN27ZN27</t>
  </si>
  <si>
    <t>2591-334 ZN78ZN78</t>
  </si>
  <si>
    <t>2591-334 ZN79ZN79</t>
  </si>
  <si>
    <t>2591-334 ZN87ZN87</t>
  </si>
  <si>
    <t>2595-30 PB12</t>
  </si>
  <si>
    <t>2595-30 ZN27</t>
  </si>
  <si>
    <t>2595-30 ZN78</t>
  </si>
  <si>
    <t>2595-30 ZN79</t>
  </si>
  <si>
    <t>2595-30 ZN87</t>
  </si>
  <si>
    <t>2597-178 PB12</t>
  </si>
  <si>
    <t>2597-178 ZN79</t>
  </si>
  <si>
    <t>2597-178 ZN87</t>
  </si>
  <si>
    <t>2598-30 PB12</t>
  </si>
  <si>
    <t>2621 PB12</t>
  </si>
  <si>
    <t>2621 ZN21</t>
  </si>
  <si>
    <t>2621 ZN79</t>
  </si>
  <si>
    <t>2622 PB12 K</t>
  </si>
  <si>
    <t>2622 ZN1 K</t>
  </si>
  <si>
    <t>2622 ZN21 K</t>
  </si>
  <si>
    <t>913-32 PB12</t>
  </si>
  <si>
    <t>S1414-172 BUK surový</t>
  </si>
  <si>
    <t>S1414-172 DUB surový</t>
  </si>
  <si>
    <t>S1414-332 BUK surový</t>
  </si>
  <si>
    <t>S1414-332 DUB surový</t>
  </si>
  <si>
    <t>S1414-492 BUK surový</t>
  </si>
  <si>
    <t>S1414-492 DUB surový</t>
  </si>
  <si>
    <t>S1926-1000 DUB surový</t>
  </si>
  <si>
    <t>S1926-126 DUB surový</t>
  </si>
  <si>
    <t>S1926-220 DUB surový</t>
  </si>
  <si>
    <t>S1926-400 DUB surový</t>
  </si>
  <si>
    <t>S1926-740 DUB surový</t>
  </si>
  <si>
    <t>S2614-220 BUK surový</t>
  </si>
  <si>
    <t>S2614-220 DUB surový</t>
  </si>
  <si>
    <t>S2614-400 BUK surový</t>
  </si>
  <si>
    <t>S2614-400 DUB surový</t>
  </si>
  <si>
    <t>S2614-580 BUK surový</t>
  </si>
  <si>
    <t>S2614-580 DUB surový</t>
  </si>
  <si>
    <t>S2614-740 BUK surový</t>
  </si>
  <si>
    <t>S2614-740 DUB surový</t>
  </si>
  <si>
    <t>S677-68 HZ14PB12</t>
  </si>
  <si>
    <t>S677-68 HZ55PB12</t>
  </si>
  <si>
    <t>S678-180 HZ14PB12</t>
  </si>
  <si>
    <t>S678-180 HZ55PB12</t>
  </si>
  <si>
    <t>SP1-33 PC1</t>
  </si>
  <si>
    <t>SP82-34 PF22 PB12</t>
  </si>
  <si>
    <t>SL-M2-CNW4W-2500 (LED)</t>
  </si>
  <si>
    <t>SL-TOOL-FL01 (LED)</t>
  </si>
  <si>
    <t>SL-NT24CV60W-DB1 (LED)</t>
  </si>
  <si>
    <t>SL-NT24CV100W-DB1 (LED)</t>
  </si>
  <si>
    <t>SL-NT24CV150W-DB1 (LED)</t>
  </si>
  <si>
    <t>SL-NT24CV20W-DB1 (LED)</t>
  </si>
  <si>
    <t>SL-M2-CNW4W-1250 (LED)</t>
  </si>
  <si>
    <t>SL-M2-CNW4W-5000 (LED)</t>
  </si>
  <si>
    <t>SL-M2-CWW4W-1250 (LED)</t>
  </si>
  <si>
    <t>SL-M2-CWW4W-2500 (LED)</t>
  </si>
  <si>
    <t>SL-M2-CWW4W-5000 (LED)</t>
  </si>
  <si>
    <t>SL-FL34-10000 světlý (LED)</t>
  </si>
  <si>
    <t>SL-FL34BS-10000 tmavý (LED)</t>
  </si>
  <si>
    <t>LED Systém</t>
  </si>
  <si>
    <t>SL-CAB2-EXT-2000 (LED)</t>
  </si>
  <si>
    <t>SL-PR148PB12-2M (ALU)</t>
  </si>
  <si>
    <t>SL-PR148PB12-3M (ALU)</t>
  </si>
  <si>
    <t>Úchytka</t>
  </si>
  <si>
    <t>Věšák lišta</t>
  </si>
  <si>
    <t>Knopka</t>
  </si>
  <si>
    <t>Mušle</t>
  </si>
  <si>
    <t>Věšák lepicí</t>
  </si>
  <si>
    <t>Věšák</t>
  </si>
  <si>
    <t>Knopky</t>
  </si>
  <si>
    <t>Šablona</t>
  </si>
  <si>
    <t>Úch. profil</t>
  </si>
  <si>
    <t>ANO</t>
  </si>
  <si>
    <r>
      <rPr>
        <b/>
        <sz val="13"/>
        <rFont val="Calibri"/>
        <family val="2"/>
        <charset val="238"/>
        <scheme val="minor"/>
      </rPr>
      <t>1. strana</t>
    </r>
    <r>
      <rPr>
        <sz val="13"/>
        <rFont val="Calibri"/>
        <family val="2"/>
        <charset val="238"/>
        <scheme val="minor"/>
      </rPr>
      <t xml:space="preserve"> - kódy </t>
    </r>
    <r>
      <rPr>
        <b/>
        <sz val="13"/>
        <rFont val="Calibri"/>
        <family val="2"/>
        <charset val="238"/>
        <scheme val="minor"/>
      </rPr>
      <t>12</t>
    </r>
    <r>
      <rPr>
        <sz val="13"/>
        <rFont val="Calibri"/>
        <family val="2"/>
        <charset val="238"/>
        <scheme val="minor"/>
      </rPr>
      <t>XXX</t>
    </r>
  </si>
  <si>
    <t>1760-85 ZN70</t>
  </si>
  <si>
    <t>1856-135 PB12</t>
  </si>
  <si>
    <t>2313 AL76</t>
  </si>
  <si>
    <t>2314 AL76</t>
  </si>
  <si>
    <t>SM8333-154 I K5002 MV2</t>
  </si>
  <si>
    <t>SM8333-154 I K3001 MV2</t>
  </si>
  <si>
    <t>2457-174 ZN87ZN87</t>
  </si>
  <si>
    <t>2457-334 ZN87ZN87</t>
  </si>
  <si>
    <t>2462 PB12</t>
  </si>
  <si>
    <t>2462 ZN27</t>
  </si>
  <si>
    <t>SM8348-78 I LE5 MV2</t>
  </si>
  <si>
    <t>2296-98 PB12</t>
  </si>
  <si>
    <t>2296-98 ZN21</t>
  </si>
  <si>
    <t>2297-102 PB12</t>
  </si>
  <si>
    <t>2297-102 ZN21</t>
  </si>
  <si>
    <t>2640- 138 PB12</t>
  </si>
  <si>
    <t>2640- 138 ZN78</t>
  </si>
  <si>
    <t>2640- 138 ZN83</t>
  </si>
  <si>
    <t>2641-46 PB12</t>
  </si>
  <si>
    <t>2641-46 ZN78</t>
  </si>
  <si>
    <t>2641-46 ZN83</t>
  </si>
  <si>
    <t>SM8348-188 I LE7 L7</t>
  </si>
  <si>
    <t>SM8344-42 I GL35M</t>
  </si>
  <si>
    <t>SM8348-78 I LE7 L7</t>
  </si>
  <si>
    <t>SM8348-188 I LE5 MV2</t>
  </si>
  <si>
    <t>SM8333-78 I K3001 MV2</t>
  </si>
  <si>
    <t>SM8333-78 I K5002 MV2</t>
  </si>
  <si>
    <t>2646-180 PB12</t>
  </si>
  <si>
    <t>2646-180 ZN27</t>
  </si>
  <si>
    <t>2646-70 PB12</t>
  </si>
  <si>
    <t>2646-70 ZN27</t>
  </si>
  <si>
    <t>2614 PB12</t>
  </si>
  <si>
    <t>2614 ZN78</t>
  </si>
  <si>
    <t>2603-159 PB12</t>
  </si>
  <si>
    <t>2603-159 AL76</t>
  </si>
  <si>
    <t>2603-235 PB12</t>
  </si>
  <si>
    <t>2603-235 AL76</t>
  </si>
  <si>
    <t>2603-337 PB12</t>
  </si>
  <si>
    <t>2603-337 AL76</t>
  </si>
  <si>
    <t>2604-51 PB12</t>
  </si>
  <si>
    <t>2604-51 AL76</t>
  </si>
  <si>
    <t>2605-32 PB12</t>
  </si>
  <si>
    <t>2605-32 AL76</t>
  </si>
  <si>
    <t>S431-63 DUB surový</t>
  </si>
  <si>
    <t>S431-63 BUK surový</t>
  </si>
  <si>
    <t>2623-140 PB12</t>
  </si>
  <si>
    <t>2623-140 ZN91</t>
  </si>
  <si>
    <t>2623-172 PB12</t>
  </si>
  <si>
    <t>2623-172 ZN91</t>
  </si>
  <si>
    <t>2627-180 PB12</t>
  </si>
  <si>
    <t>2627-180 PB32C</t>
  </si>
  <si>
    <t>2627-340 PB12</t>
  </si>
  <si>
    <t>2627-340 PB32C</t>
  </si>
  <si>
    <t>2627-995 PB12</t>
  </si>
  <si>
    <t>2627-995 PB32C</t>
  </si>
  <si>
    <t>2624-180 PB12 PB12</t>
  </si>
  <si>
    <t>2624-340 PB12 PB12</t>
  </si>
  <si>
    <t>2626-30 PB12</t>
  </si>
  <si>
    <t>2561-20 PB12</t>
  </si>
  <si>
    <t>2629 PB12</t>
  </si>
  <si>
    <t>2629 ZN27</t>
  </si>
  <si>
    <t>2654 PB12</t>
  </si>
  <si>
    <t>2654 ZN27</t>
  </si>
  <si>
    <t>2655 PB12</t>
  </si>
  <si>
    <t>2655 ZN27</t>
  </si>
  <si>
    <t>2630-176 ZN79</t>
  </si>
  <si>
    <t>2630-176 ZN83</t>
  </si>
  <si>
    <t>2630-176 ZN78</t>
  </si>
  <si>
    <t>2086-180 PB12</t>
  </si>
  <si>
    <t>2086-340 PB12</t>
  </si>
  <si>
    <t>2086-995 PB12</t>
  </si>
  <si>
    <t>SL-PR148AL1-3M-V10 (ALU)</t>
  </si>
  <si>
    <t>SL-PPREC01MONO (LED)</t>
  </si>
  <si>
    <t>SL-PP55W2K1 (LED)</t>
  </si>
  <si>
    <t>SL-PP55W2K60 (LED)</t>
  </si>
  <si>
    <t>SL-PP62K1 (LED)</t>
  </si>
  <si>
    <t>SL-PPDOOR01K1 (LED)</t>
  </si>
  <si>
    <t>SL-PPDOOR01K60 (LED)</t>
  </si>
  <si>
    <t>SL-PP40K1 (LED)</t>
  </si>
  <si>
    <t>SL-PP40K60 (LED)</t>
  </si>
  <si>
    <t>SL-2M5C6W30-5MB (LED)</t>
  </si>
  <si>
    <t>SL-2M5C6W40-5MB (LED)</t>
  </si>
  <si>
    <t>SL-FL5658-10000 světlý (LED)</t>
  </si>
  <si>
    <t>SL-FL5658BS-10000 tmavý (LED)</t>
  </si>
  <si>
    <t>SL-CLIP2S-DB500S-V5 (LED)</t>
  </si>
  <si>
    <t>SL-CLIP2S-DB2000S-V5 (LED)</t>
  </si>
  <si>
    <t>SL-CLIP2S-SS-V5 (LED)</t>
  </si>
  <si>
    <t>SL-CLIP2S-SWS-V5 (LED)</t>
  </si>
  <si>
    <t>SL-2M5C6W40-20MB (LED)</t>
  </si>
  <si>
    <t>SL-2M5C6W30-20MB (LED)</t>
  </si>
  <si>
    <t>SL-FLEX48-8W30-20MA</t>
  </si>
  <si>
    <t>SL-FLEX48-8W40-20MA</t>
  </si>
  <si>
    <t>SL-FLEX48-DB2000S-V5</t>
  </si>
  <si>
    <t>SL-FLEX48-DB500S-V5</t>
  </si>
  <si>
    <r>
      <rPr>
        <b/>
        <sz val="13"/>
        <rFont val="Calibri"/>
        <family val="2"/>
        <charset val="238"/>
        <scheme val="minor"/>
      </rPr>
      <t>2. strana</t>
    </r>
    <r>
      <rPr>
        <sz val="13"/>
        <rFont val="Calibri"/>
        <family val="2"/>
        <charset val="238"/>
        <scheme val="minor"/>
      </rPr>
      <t xml:space="preserve"> - kódy </t>
    </r>
    <r>
      <rPr>
        <b/>
        <sz val="13"/>
        <rFont val="Calibri"/>
        <family val="2"/>
        <charset val="238"/>
        <scheme val="minor"/>
      </rPr>
      <t>14</t>
    </r>
    <r>
      <rPr>
        <sz val="13"/>
        <rFont val="Calibri"/>
        <family val="2"/>
        <charset val="238"/>
        <scheme val="minor"/>
      </rPr>
      <t xml:space="preserve">XXX, </t>
    </r>
    <r>
      <rPr>
        <b/>
        <sz val="13"/>
        <rFont val="Calibri"/>
        <family val="2"/>
        <charset val="238"/>
        <scheme val="minor"/>
      </rPr>
      <t>15</t>
    </r>
    <r>
      <rPr>
        <sz val="13"/>
        <rFont val="Calibri"/>
        <family val="2"/>
        <charset val="238"/>
        <scheme val="minor"/>
      </rPr>
      <t xml:space="preserve">XXX, </t>
    </r>
    <r>
      <rPr>
        <b/>
        <sz val="13"/>
        <rFont val="Calibri"/>
        <family val="2"/>
        <charset val="238"/>
        <scheme val="minor"/>
      </rPr>
      <t>50</t>
    </r>
    <r>
      <rPr>
        <sz val="13"/>
        <rFont val="Calibri"/>
        <family val="2"/>
        <charset val="238"/>
        <scheme val="minor"/>
      </rPr>
      <t>XXX</t>
    </r>
  </si>
  <si>
    <r>
      <t xml:space="preserve">Skladový program SIRO 2025/26 </t>
    </r>
    <r>
      <rPr>
        <b/>
        <sz val="10"/>
        <color theme="0"/>
        <rFont val="Aptos"/>
        <family val="2"/>
      </rPr>
      <t>(od 1.3.2025)</t>
    </r>
  </si>
  <si>
    <t xml:space="preserve">A </t>
  </si>
  <si>
    <t/>
  </si>
  <si>
    <t xml:space="preserve">C </t>
  </si>
  <si>
    <t xml:space="preserve">H </t>
  </si>
  <si>
    <t xml:space="preserve">G </t>
  </si>
  <si>
    <t xml:space="preserve">E </t>
  </si>
  <si>
    <t xml:space="preserve">B </t>
  </si>
  <si>
    <t xml:space="preserve">F </t>
  </si>
  <si>
    <t xml:space="preserve">D </t>
  </si>
</sst>
</file>

<file path=xl/styles.xml><?xml version="1.0" encoding="utf-8"?>
<styleSheet xmlns="http://schemas.openxmlformats.org/spreadsheetml/2006/main">
  <numFmts count="2">
    <numFmt numFmtId="164" formatCode="#,##0.00\ _K_č"/>
    <numFmt numFmtId="165" formatCode="#,##0.0"/>
  </numFmts>
  <fonts count="4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7"/>
      <color rgb="FF0070C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1"/>
      <color theme="1"/>
      <name val="Calibri"/>
      <family val="2"/>
    </font>
    <font>
      <b/>
      <sz val="14"/>
      <color theme="0"/>
      <name val="Aptos"/>
      <family val="2"/>
    </font>
    <font>
      <b/>
      <sz val="10"/>
      <color theme="0"/>
      <name val="Aptos"/>
      <family val="2"/>
    </font>
    <font>
      <sz val="14"/>
      <color theme="0"/>
      <name val="Aptos"/>
      <family val="2"/>
    </font>
    <font>
      <b/>
      <sz val="7"/>
      <color theme="0"/>
      <name val="Aptos"/>
      <family val="2"/>
    </font>
    <font>
      <b/>
      <sz val="9"/>
      <color theme="0"/>
      <name val="Aptos"/>
      <family val="2"/>
    </font>
    <font>
      <b/>
      <sz val="16"/>
      <color theme="1"/>
      <name val="Aptos"/>
      <family val="2"/>
    </font>
    <font>
      <b/>
      <sz val="14"/>
      <color theme="1"/>
      <name val="Aptos"/>
      <family val="2"/>
    </font>
    <font>
      <sz val="14"/>
      <color theme="1"/>
      <name val="Aptos"/>
      <family val="2"/>
    </font>
    <font>
      <b/>
      <sz val="7"/>
      <color rgb="FF0070C0"/>
      <name val="Aptos"/>
      <family val="2"/>
    </font>
    <font>
      <sz val="14"/>
      <color rgb="FFFF0000"/>
      <name val="Aptos"/>
      <family val="2"/>
    </font>
    <font>
      <sz val="20"/>
      <color theme="1"/>
      <name val="Aptos"/>
      <family val="2"/>
    </font>
    <font>
      <i/>
      <sz val="9"/>
      <name val="Aptos"/>
      <family val="2"/>
    </font>
    <font>
      <b/>
      <sz val="14"/>
      <color rgb="FF0070C0"/>
      <name val="Aptos"/>
      <family val="2"/>
    </font>
    <font>
      <sz val="11"/>
      <color rgb="FFFF0000"/>
      <name val="Aptos"/>
      <family val="2"/>
    </font>
    <font>
      <b/>
      <sz val="10"/>
      <name val="Aptos"/>
      <family val="2"/>
    </font>
    <font>
      <b/>
      <sz val="10"/>
      <color rgb="FF094DBB"/>
      <name val="Aptos"/>
      <family val="2"/>
    </font>
    <font>
      <b/>
      <sz val="10"/>
      <color theme="1"/>
      <name val="Aptos"/>
      <family val="2"/>
    </font>
    <font>
      <sz val="10"/>
      <color theme="1"/>
      <name val="Aptos"/>
      <family val="2"/>
    </font>
    <font>
      <sz val="8"/>
      <color theme="1"/>
      <name val="Aptos"/>
      <family val="2"/>
    </font>
    <font>
      <sz val="10"/>
      <name val="Aptos"/>
      <family val="2"/>
    </font>
    <font>
      <b/>
      <sz val="9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sz val="8.5"/>
      <color rgb="FFFF0000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7.5"/>
      <color theme="0" tint="-0.499984740745262"/>
      <name val="Aptos"/>
      <family val="2"/>
    </font>
    <font>
      <b/>
      <sz val="7.5"/>
      <color theme="9" tint="-0.249977111117893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3" fillId="3" borderId="3" xfId="0" applyFont="1" applyFill="1" applyBorder="1" applyAlignment="1" applyProtection="1">
      <alignment vertical="center"/>
      <protection locked="0"/>
    </xf>
    <xf numFmtId="0" fontId="14" fillId="3" borderId="0" xfId="0" applyFont="1" applyFill="1" applyAlignment="1" applyProtection="1">
      <alignment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17" fillId="3" borderId="0" xfId="0" applyFont="1" applyFill="1" applyAlignment="1" applyProtection="1">
      <alignment vertical="center"/>
      <protection locked="0"/>
    </xf>
    <xf numFmtId="0" fontId="14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right" vertical="center"/>
      <protection locked="0"/>
    </xf>
    <xf numFmtId="0" fontId="18" fillId="3" borderId="4" xfId="0" applyFont="1" applyFill="1" applyBorder="1" applyAlignment="1">
      <alignment horizontal="center"/>
    </xf>
    <xf numFmtId="0" fontId="19" fillId="3" borderId="3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vertical="center"/>
      <protection locked="0"/>
    </xf>
    <xf numFmtId="0" fontId="16" fillId="3" borderId="0" xfId="0" applyFont="1" applyFill="1" applyAlignment="1">
      <alignment horizontal="center" wrapText="1"/>
    </xf>
    <xf numFmtId="0" fontId="21" fillId="3" borderId="0" xfId="0" applyFont="1" applyFill="1" applyAlignment="1">
      <alignment wrapText="1"/>
    </xf>
    <xf numFmtId="0" fontId="14" fillId="3" borderId="4" xfId="0" applyFont="1" applyFill="1" applyBorder="1" applyAlignment="1" applyProtection="1">
      <alignment vertical="center"/>
      <protection locked="0"/>
    </xf>
    <xf numFmtId="0" fontId="22" fillId="3" borderId="12" xfId="0" applyFont="1" applyFill="1" applyBorder="1" applyAlignment="1" applyProtection="1">
      <alignment horizontal="center" vertical="center"/>
      <protection locked="0"/>
    </xf>
    <xf numFmtId="0" fontId="22" fillId="3" borderId="7" xfId="0" applyFont="1" applyFill="1" applyBorder="1" applyAlignment="1" applyProtection="1">
      <alignment horizontal="left" vertical="center"/>
      <protection locked="0"/>
    </xf>
    <xf numFmtId="0" fontId="22" fillId="3" borderId="7" xfId="0" applyFont="1" applyFill="1" applyBorder="1" applyAlignment="1">
      <alignment horizontal="center" vertical="center"/>
    </xf>
    <xf numFmtId="0" fontId="22" fillId="3" borderId="7" xfId="0" applyFont="1" applyFill="1" applyBorder="1" applyAlignment="1" applyProtection="1">
      <alignment horizontal="center" vertical="center"/>
      <protection locked="0"/>
    </xf>
    <xf numFmtId="0" fontId="22" fillId="3" borderId="8" xfId="0" applyFont="1" applyFill="1" applyBorder="1" applyAlignment="1" applyProtection="1">
      <alignment horizontal="center" vertical="center"/>
      <protection locked="0"/>
    </xf>
    <xf numFmtId="1" fontId="24" fillId="3" borderId="1" xfId="0" applyNumberFormat="1" applyFont="1" applyFill="1" applyBorder="1" applyAlignment="1">
      <alignment horizontal="center"/>
    </xf>
    <xf numFmtId="0" fontId="25" fillId="3" borderId="2" xfId="0" applyFont="1" applyFill="1" applyBorder="1"/>
    <xf numFmtId="0" fontId="26" fillId="3" borderId="2" xfId="0" applyFont="1" applyFill="1" applyBorder="1" applyAlignment="1">
      <alignment horizontal="center"/>
    </xf>
    <xf numFmtId="2" fontId="23" fillId="3" borderId="2" xfId="0" applyNumberFormat="1" applyFont="1" applyFill="1" applyBorder="1" applyAlignment="1">
      <alignment horizontal="center"/>
    </xf>
    <xf numFmtId="0" fontId="25" fillId="3" borderId="2" xfId="0" applyFont="1" applyFill="1" applyBorder="1" applyAlignment="1">
      <alignment horizontal="left"/>
    </xf>
    <xf numFmtId="2" fontId="22" fillId="3" borderId="2" xfId="0" applyNumberFormat="1" applyFont="1" applyFill="1" applyBorder="1" applyAlignment="1">
      <alignment horizontal="center"/>
    </xf>
    <xf numFmtId="2" fontId="25" fillId="3" borderId="8" xfId="0" applyNumberFormat="1" applyFont="1" applyFill="1" applyBorder="1" applyAlignment="1">
      <alignment horizontal="center"/>
    </xf>
    <xf numFmtId="1" fontId="24" fillId="3" borderId="3" xfId="0" applyNumberFormat="1" applyFont="1" applyFill="1" applyBorder="1" applyAlignment="1">
      <alignment horizontal="center"/>
    </xf>
    <xf numFmtId="2" fontId="25" fillId="3" borderId="4" xfId="0" applyNumberFormat="1" applyFont="1" applyFill="1" applyBorder="1" applyAlignment="1">
      <alignment horizontal="center"/>
    </xf>
    <xf numFmtId="1" fontId="24" fillId="3" borderId="3" xfId="0" applyNumberFormat="1" applyFont="1" applyFill="1" applyBorder="1" applyAlignment="1" applyProtection="1">
      <alignment horizontal="center"/>
      <protection locked="0"/>
    </xf>
    <xf numFmtId="0" fontId="24" fillId="3" borderId="3" xfId="0" applyFont="1" applyFill="1" applyBorder="1" applyAlignment="1" applyProtection="1">
      <alignment horizontal="center"/>
      <protection locked="0"/>
    </xf>
    <xf numFmtId="0" fontId="24" fillId="3" borderId="3" xfId="0" applyFont="1" applyFill="1" applyBorder="1" applyAlignment="1">
      <alignment horizontal="center"/>
    </xf>
    <xf numFmtId="0" fontId="26" fillId="3" borderId="6" xfId="0" applyFont="1" applyFill="1" applyBorder="1" applyAlignment="1">
      <alignment horizontal="center"/>
    </xf>
    <xf numFmtId="2" fontId="23" fillId="3" borderId="6" xfId="0" applyNumberFormat="1" applyFont="1" applyFill="1" applyBorder="1" applyAlignment="1">
      <alignment horizontal="center"/>
    </xf>
    <xf numFmtId="0" fontId="25" fillId="3" borderId="6" xfId="0" applyFont="1" applyFill="1" applyBorder="1" applyAlignment="1">
      <alignment horizontal="left"/>
    </xf>
    <xf numFmtId="2" fontId="25" fillId="3" borderId="11" xfId="0" applyNumberFormat="1" applyFont="1" applyFill="1" applyBorder="1" applyAlignment="1">
      <alignment horizontal="center"/>
    </xf>
    <xf numFmtId="0" fontId="28" fillId="0" borderId="0" xfId="0" applyFont="1" applyAlignment="1">
      <alignment horizontal="left"/>
    </xf>
    <xf numFmtId="0" fontId="28" fillId="3" borderId="1" xfId="0" applyFont="1" applyFill="1" applyBorder="1" applyAlignment="1">
      <alignment horizontal="left"/>
    </xf>
    <xf numFmtId="0" fontId="28" fillId="3" borderId="2" xfId="0" applyFont="1" applyFill="1" applyBorder="1" applyAlignment="1">
      <alignment horizontal="left"/>
    </xf>
    <xf numFmtId="0" fontId="29" fillId="3" borderId="2" xfId="0" applyFont="1" applyFill="1" applyBorder="1" applyAlignment="1" applyProtection="1">
      <alignment horizontal="left"/>
      <protection locked="0"/>
    </xf>
    <xf numFmtId="164" fontId="30" fillId="3" borderId="8" xfId="0" applyNumberFormat="1" applyFont="1" applyFill="1" applyBorder="1" applyAlignment="1" applyProtection="1">
      <alignment horizontal="left"/>
      <protection locked="0"/>
    </xf>
    <xf numFmtId="0" fontId="28" fillId="3" borderId="3" xfId="0" applyFont="1" applyFill="1" applyBorder="1" applyAlignment="1">
      <alignment horizontal="left"/>
    </xf>
    <xf numFmtId="0" fontId="28" fillId="3" borderId="0" xfId="0" applyFont="1" applyFill="1" applyAlignment="1">
      <alignment horizontal="left"/>
    </xf>
    <xf numFmtId="0" fontId="29" fillId="3" borderId="0" xfId="0" applyFont="1" applyFill="1" applyAlignment="1" applyProtection="1">
      <alignment horizontal="left"/>
      <protection locked="0"/>
    </xf>
    <xf numFmtId="164" fontId="30" fillId="3" borderId="4" xfId="0" applyNumberFormat="1" applyFont="1" applyFill="1" applyBorder="1" applyAlignment="1" applyProtection="1">
      <alignment horizontal="left"/>
      <protection locked="0"/>
    </xf>
    <xf numFmtId="0" fontId="31" fillId="3" borderId="0" xfId="0" applyFont="1" applyFill="1" applyAlignment="1" applyProtection="1">
      <alignment horizontal="center"/>
      <protection locked="0"/>
    </xf>
    <xf numFmtId="164" fontId="30" fillId="3" borderId="4" xfId="0" applyNumberFormat="1" applyFont="1" applyFill="1" applyBorder="1" applyAlignment="1" applyProtection="1">
      <alignment horizontal="center"/>
      <protection locked="0"/>
    </xf>
    <xf numFmtId="164" fontId="30" fillId="3" borderId="4" xfId="0" applyNumberFormat="1" applyFont="1" applyFill="1" applyBorder="1" applyAlignment="1" applyProtection="1">
      <alignment wrapText="1"/>
      <protection locked="0"/>
    </xf>
    <xf numFmtId="164" fontId="30" fillId="3" borderId="4" xfId="0" applyNumberFormat="1" applyFont="1" applyFill="1" applyBorder="1" applyAlignment="1" applyProtection="1">
      <alignment vertical="top" textRotation="180" wrapText="1"/>
      <protection locked="0"/>
    </xf>
    <xf numFmtId="164" fontId="34" fillId="3" borderId="4" xfId="0" applyNumberFormat="1" applyFont="1" applyFill="1" applyBorder="1" applyAlignment="1" applyProtection="1">
      <alignment vertical="top" textRotation="180" wrapText="1"/>
      <protection locked="0"/>
    </xf>
    <xf numFmtId="0" fontId="31" fillId="3" borderId="4" xfId="0" applyFont="1" applyFill="1" applyBorder="1" applyProtection="1">
      <protection locked="0"/>
    </xf>
    <xf numFmtId="0" fontId="28" fillId="3" borderId="5" xfId="0" applyFont="1" applyFill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0" fontId="31" fillId="3" borderId="6" xfId="0" applyFont="1" applyFill="1" applyBorder="1" applyAlignment="1" applyProtection="1">
      <alignment horizontal="center"/>
      <protection locked="0"/>
    </xf>
    <xf numFmtId="0" fontId="31" fillId="3" borderId="11" xfId="0" applyFont="1" applyFill="1" applyBorder="1" applyProtection="1">
      <protection locked="0"/>
    </xf>
    <xf numFmtId="0" fontId="35" fillId="3" borderId="4" xfId="0" applyFont="1" applyFill="1" applyBorder="1" applyAlignment="1" applyProtection="1">
      <alignment vertical="top" textRotation="180" wrapText="1"/>
      <protection locked="0"/>
    </xf>
    <xf numFmtId="0" fontId="36" fillId="2" borderId="10" xfId="0" applyFont="1" applyFill="1" applyBorder="1" applyAlignment="1" applyProtection="1">
      <alignment horizontal="center" vertical="center"/>
      <protection locked="0"/>
    </xf>
    <xf numFmtId="0" fontId="31" fillId="3" borderId="6" xfId="0" applyFont="1" applyFill="1" applyBorder="1" applyProtection="1">
      <protection locked="0"/>
    </xf>
    <xf numFmtId="0" fontId="8" fillId="4" borderId="12" xfId="0" applyFont="1" applyFill="1" applyBorder="1" applyAlignment="1" applyProtection="1">
      <alignment vertical="center"/>
      <protection locked="0"/>
    </xf>
    <xf numFmtId="0" fontId="8" fillId="4" borderId="7" xfId="0" applyFont="1" applyFill="1" applyBorder="1" applyAlignment="1" applyProtection="1">
      <alignment vertical="center"/>
      <protection locked="0"/>
    </xf>
    <xf numFmtId="0" fontId="10" fillId="4" borderId="7" xfId="0" applyFont="1" applyFill="1" applyBorder="1" applyAlignment="1" applyProtection="1">
      <alignment horizontal="center" vertical="center"/>
      <protection locked="0"/>
    </xf>
    <xf numFmtId="0" fontId="11" fillId="4" borderId="7" xfId="0" applyFont="1" applyFill="1" applyBorder="1" applyAlignment="1" applyProtection="1">
      <alignment horizontal="center" vertical="center"/>
      <protection locked="0"/>
    </xf>
    <xf numFmtId="0" fontId="12" fillId="4" borderId="7" xfId="0" applyFont="1" applyFill="1" applyBorder="1" applyAlignment="1" applyProtection="1">
      <alignment horizontal="left"/>
      <protection locked="0"/>
    </xf>
    <xf numFmtId="0" fontId="8" fillId="4" borderId="7" xfId="0" applyFont="1" applyFill="1" applyBorder="1" applyAlignment="1" applyProtection="1">
      <alignment horizontal="left" vertical="center"/>
      <protection locked="0"/>
    </xf>
    <xf numFmtId="0" fontId="8" fillId="4" borderId="7" xfId="0" applyFont="1" applyFill="1" applyBorder="1" applyAlignment="1" applyProtection="1">
      <alignment horizontal="right" vertical="center"/>
      <protection locked="0"/>
    </xf>
    <xf numFmtId="9" fontId="8" fillId="4" borderId="14" xfId="0" applyNumberFormat="1" applyFont="1" applyFill="1" applyBorder="1" applyAlignment="1">
      <alignment horizontal="center" vertical="center"/>
    </xf>
    <xf numFmtId="0" fontId="25" fillId="3" borderId="0" xfId="0" applyFont="1" applyFill="1"/>
    <xf numFmtId="0" fontId="26" fillId="3" borderId="0" xfId="0" applyFont="1" applyFill="1" applyAlignment="1">
      <alignment horizontal="center"/>
    </xf>
    <xf numFmtId="2" fontId="23" fillId="3" borderId="0" xfId="0" applyNumberFormat="1" applyFont="1" applyFill="1" applyAlignment="1">
      <alignment horizontal="center"/>
    </xf>
    <xf numFmtId="0" fontId="25" fillId="3" borderId="0" xfId="0" applyFont="1" applyFill="1" applyAlignment="1">
      <alignment horizontal="left"/>
    </xf>
    <xf numFmtId="2" fontId="22" fillId="3" borderId="0" xfId="0" applyNumberFormat="1" applyFont="1" applyFill="1" applyAlignment="1">
      <alignment horizontal="center"/>
    </xf>
    <xf numFmtId="0" fontId="38" fillId="3" borderId="0" xfId="0" applyFont="1" applyFill="1" applyAlignment="1">
      <alignment horizontal="center"/>
    </xf>
    <xf numFmtId="0" fontId="25" fillId="3" borderId="0" xfId="0" applyFont="1" applyFill="1" applyAlignment="1" applyProtection="1">
      <alignment horizontal="left"/>
      <protection locked="0"/>
    </xf>
    <xf numFmtId="2" fontId="24" fillId="3" borderId="0" xfId="0" applyNumberFormat="1" applyFont="1" applyFill="1" applyAlignment="1">
      <alignment horizontal="center"/>
    </xf>
    <xf numFmtId="1" fontId="22" fillId="3" borderId="3" xfId="0" applyNumberFormat="1" applyFont="1" applyFill="1" applyBorder="1" applyAlignment="1" applyProtection="1">
      <alignment horizontal="center"/>
      <protection locked="0"/>
    </xf>
    <xf numFmtId="0" fontId="25" fillId="3" borderId="0" xfId="0" applyFont="1" applyFill="1" applyAlignment="1">
      <alignment horizontal="center"/>
    </xf>
    <xf numFmtId="2" fontId="22" fillId="3" borderId="0" xfId="0" applyNumberFormat="1" applyFont="1" applyFill="1" applyAlignment="1" applyProtection="1">
      <alignment horizontal="center"/>
      <protection locked="0"/>
    </xf>
    <xf numFmtId="0" fontId="27" fillId="3" borderId="0" xfId="0" applyFont="1" applyFill="1" applyAlignment="1" applyProtection="1">
      <alignment horizontal="left"/>
      <protection locked="0"/>
    </xf>
    <xf numFmtId="0" fontId="39" fillId="3" borderId="0" xfId="0" applyFont="1" applyFill="1" applyAlignment="1">
      <alignment horizontal="center"/>
    </xf>
    <xf numFmtId="1" fontId="24" fillId="3" borderId="5" xfId="0" applyNumberFormat="1" applyFont="1" applyFill="1" applyBorder="1" applyAlignment="1">
      <alignment horizontal="center"/>
    </xf>
    <xf numFmtId="0" fontId="25" fillId="3" borderId="6" xfId="0" applyFont="1" applyFill="1" applyBorder="1"/>
    <xf numFmtId="2" fontId="22" fillId="3" borderId="6" xfId="0" applyNumberFormat="1" applyFont="1" applyFill="1" applyBorder="1" applyAlignment="1">
      <alignment horizontal="center"/>
    </xf>
    <xf numFmtId="0" fontId="22" fillId="3" borderId="3" xfId="0" applyFont="1" applyFill="1" applyBorder="1" applyAlignment="1">
      <alignment horizontal="center"/>
    </xf>
    <xf numFmtId="0" fontId="22" fillId="3" borderId="3" xfId="0" applyFont="1" applyFill="1" applyBorder="1" applyAlignment="1" applyProtection="1">
      <alignment horizontal="center"/>
      <protection locked="0"/>
    </xf>
    <xf numFmtId="0" fontId="38" fillId="3" borderId="2" xfId="0" applyFont="1" applyFill="1" applyBorder="1" applyAlignment="1">
      <alignment horizontal="center"/>
    </xf>
    <xf numFmtId="0" fontId="38" fillId="3" borderId="6" xfId="0" applyFont="1" applyFill="1" applyBorder="1" applyAlignment="1">
      <alignment horizontal="center"/>
    </xf>
    <xf numFmtId="2" fontId="6" fillId="3" borderId="2" xfId="0" applyNumberFormat="1" applyFont="1" applyFill="1" applyBorder="1" applyAlignment="1">
      <alignment horizontal="left"/>
    </xf>
    <xf numFmtId="2" fontId="6" fillId="3" borderId="0" xfId="0" applyNumberFormat="1" applyFont="1" applyFill="1" applyAlignment="1">
      <alignment horizontal="left"/>
    </xf>
    <xf numFmtId="2" fontId="6" fillId="3" borderId="6" xfId="0" applyNumberFormat="1" applyFont="1" applyFill="1" applyBorder="1" applyAlignment="1">
      <alignment horizontal="left"/>
    </xf>
    <xf numFmtId="2" fontId="6" fillId="0" borderId="0" xfId="0" applyNumberFormat="1" applyFont="1" applyAlignment="1">
      <alignment horizontal="left"/>
    </xf>
    <xf numFmtId="2" fontId="6" fillId="3" borderId="0" xfId="0" applyNumberFormat="1" applyFont="1" applyFill="1" applyAlignment="1">
      <alignment horizontal="left" vertical="center"/>
    </xf>
    <xf numFmtId="2" fontId="6" fillId="3" borderId="6" xfId="0" applyNumberFormat="1" applyFont="1" applyFill="1" applyBorder="1" applyAlignment="1">
      <alignment horizontal="left" vertical="center"/>
    </xf>
    <xf numFmtId="4" fontId="6" fillId="3" borderId="8" xfId="0" applyNumberFormat="1" applyFont="1" applyFill="1" applyBorder="1" applyAlignment="1">
      <alignment horizontal="left"/>
    </xf>
    <xf numFmtId="4" fontId="6" fillId="3" borderId="4" xfId="0" applyNumberFormat="1" applyFont="1" applyFill="1" applyBorder="1" applyAlignment="1">
      <alignment horizontal="left"/>
    </xf>
    <xf numFmtId="165" fontId="6" fillId="3" borderId="4" xfId="0" applyNumberFormat="1" applyFont="1" applyFill="1" applyBorder="1" applyAlignment="1">
      <alignment horizontal="left"/>
    </xf>
    <xf numFmtId="164" fontId="6" fillId="3" borderId="4" xfId="0" applyNumberFormat="1" applyFont="1" applyFill="1" applyBorder="1" applyAlignment="1">
      <alignment horizontal="left"/>
    </xf>
    <xf numFmtId="0" fontId="31" fillId="3" borderId="0" xfId="0" applyFont="1" applyFill="1" applyProtection="1">
      <protection locked="0"/>
    </xf>
    <xf numFmtId="0" fontId="23" fillId="3" borderId="7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 applyProtection="1">
      <alignment horizontal="left" vertical="center"/>
      <protection locked="0"/>
    </xf>
    <xf numFmtId="164" fontId="32" fillId="3" borderId="4" xfId="0" applyNumberFormat="1" applyFont="1" applyFill="1" applyBorder="1" applyAlignment="1" applyProtection="1">
      <alignment horizontal="right" vertical="center" textRotation="180"/>
      <protection locked="0"/>
    </xf>
    <xf numFmtId="0" fontId="37" fillId="0" borderId="13" xfId="0" applyFont="1" applyBorder="1" applyAlignment="1" applyProtection="1">
      <alignment horizontal="center" vertical="center"/>
      <protection locked="0"/>
    </xf>
    <xf numFmtId="0" fontId="37" fillId="0" borderId="9" xfId="0" applyFont="1" applyBorder="1" applyAlignment="1" applyProtection="1">
      <alignment horizontal="center" vertical="center"/>
      <protection locked="0"/>
    </xf>
    <xf numFmtId="164" fontId="32" fillId="3" borderId="4" xfId="0" applyNumberFormat="1" applyFont="1" applyFill="1" applyBorder="1" applyAlignment="1" applyProtection="1">
      <alignment horizontal="right" vertical="top" textRotation="180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094DBB"/>
      <color rgb="FF2775F5"/>
      <color rgb="FFC5DA00"/>
      <color rgb="FFFFFF66"/>
      <color rgb="FFFFFF99"/>
      <color rgb="FFFEF6F0"/>
      <color rgb="FFD19809"/>
      <color rgb="FFDDA009"/>
      <color rgb="FF9744DC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I864"/>
  <sheetViews>
    <sheetView tabSelected="1" view="pageLayout" zoomScaleNormal="100" workbookViewId="0"/>
  </sheetViews>
  <sheetFormatPr defaultRowHeight="14.5"/>
  <cols>
    <col min="1" max="1" width="8.54296875" style="4" customWidth="1"/>
    <col min="3" max="3" width="16" customWidth="1"/>
    <col min="4" max="4" width="4.81640625" style="1" customWidth="1"/>
    <col min="5" max="5" width="8.1796875" style="6" customWidth="1"/>
    <col min="6" max="6" width="10.7265625" style="2" customWidth="1"/>
    <col min="7" max="7" width="4.1796875" style="7" customWidth="1"/>
    <col min="8" max="8" width="11.81640625" style="1" customWidth="1"/>
    <col min="9" max="9" width="11.7265625" style="1" customWidth="1"/>
  </cols>
  <sheetData>
    <row r="1" spans="1:9" ht="26.25" customHeight="1">
      <c r="A1" s="64" t="s">
        <v>883</v>
      </c>
      <c r="B1" s="65"/>
      <c r="C1" s="65"/>
      <c r="D1" s="66"/>
      <c r="E1" s="67"/>
      <c r="F1" s="68"/>
      <c r="G1" s="69"/>
      <c r="H1" s="70" t="s">
        <v>180</v>
      </c>
      <c r="I1" s="71">
        <v>0</v>
      </c>
    </row>
    <row r="2" spans="1:9" ht="4.5" customHeight="1">
      <c r="A2" s="8"/>
      <c r="B2" s="9"/>
      <c r="C2" s="9"/>
      <c r="D2" s="10"/>
      <c r="E2" s="11"/>
      <c r="F2" s="12"/>
      <c r="G2" s="13"/>
      <c r="H2" s="14"/>
      <c r="I2" s="15"/>
    </row>
    <row r="3" spans="1:9" ht="12" customHeight="1">
      <c r="A3" s="16" t="s">
        <v>255</v>
      </c>
      <c r="B3" s="9"/>
      <c r="C3" s="9"/>
      <c r="D3" s="10"/>
      <c r="E3" s="11"/>
      <c r="F3" s="12"/>
      <c r="G3" s="13"/>
      <c r="H3" s="14"/>
      <c r="I3" s="15"/>
    </row>
    <row r="4" spans="1:9" ht="12" customHeight="1">
      <c r="A4" s="16" t="s">
        <v>507</v>
      </c>
      <c r="B4" s="9"/>
      <c r="C4" s="9"/>
      <c r="D4" s="10"/>
      <c r="E4" s="11"/>
      <c r="F4" s="12"/>
      <c r="G4" s="13"/>
      <c r="H4" s="14"/>
      <c r="I4" s="15"/>
    </row>
    <row r="5" spans="1:9" ht="4.5" customHeight="1">
      <c r="A5" s="17"/>
      <c r="B5" s="9"/>
      <c r="C5" s="9"/>
      <c r="D5" s="10"/>
      <c r="E5" s="18"/>
      <c r="F5" s="19"/>
      <c r="G5" s="13"/>
      <c r="H5" s="9"/>
      <c r="I5" s="20"/>
    </row>
    <row r="6" spans="1:9">
      <c r="A6" s="21" t="s">
        <v>675</v>
      </c>
      <c r="B6" s="104" t="s">
        <v>676</v>
      </c>
      <c r="C6" s="104"/>
      <c r="D6" s="23" t="s">
        <v>174</v>
      </c>
      <c r="E6" s="103" t="str">
        <f>IF($I$1&lt;&gt;0,"Vaše cena bez DPH","")</f>
        <v/>
      </c>
      <c r="F6" s="103"/>
      <c r="G6" s="22" t="s">
        <v>181</v>
      </c>
      <c r="H6" s="24" t="s">
        <v>566</v>
      </c>
      <c r="I6" s="25" t="s">
        <v>567</v>
      </c>
    </row>
    <row r="7" spans="1:9" ht="19.5" customHeight="1">
      <c r="A7" s="26">
        <v>12002</v>
      </c>
      <c r="B7" s="27" t="s">
        <v>257</v>
      </c>
      <c r="C7" s="27"/>
      <c r="D7" s="28" t="s">
        <v>884</v>
      </c>
      <c r="E7" s="90" t="s">
        <v>777</v>
      </c>
      <c r="F7" s="29" t="str">
        <f t="shared" ref="F7:F70" si="0">IF($I$1&lt;&gt;0,H7*(1-$I$1),"")</f>
        <v/>
      </c>
      <c r="G7" s="30" t="s">
        <v>1</v>
      </c>
      <c r="H7" s="31">
        <v>54.7</v>
      </c>
      <c r="I7" s="32">
        <f t="shared" ref="I7:I70" si="1">ROUND(H7*1.21,1)</f>
        <v>66.2</v>
      </c>
    </row>
    <row r="8" spans="1:9" ht="12" customHeight="1">
      <c r="A8" s="33">
        <v>12005</v>
      </c>
      <c r="B8" s="72" t="s">
        <v>386</v>
      </c>
      <c r="C8" s="81"/>
      <c r="D8" s="73" t="s">
        <v>884</v>
      </c>
      <c r="E8" s="77" t="s">
        <v>777</v>
      </c>
      <c r="F8" s="74" t="str">
        <f t="shared" si="0"/>
        <v/>
      </c>
      <c r="G8" s="75" t="s">
        <v>1</v>
      </c>
      <c r="H8" s="76">
        <v>43.8</v>
      </c>
      <c r="I8" s="34">
        <f t="shared" si="1"/>
        <v>53</v>
      </c>
    </row>
    <row r="9" spans="1:9" ht="12" customHeight="1">
      <c r="A9" s="33">
        <v>12006</v>
      </c>
      <c r="B9" s="72" t="s">
        <v>296</v>
      </c>
      <c r="C9" s="72"/>
      <c r="D9" s="73" t="s">
        <v>885</v>
      </c>
      <c r="E9" s="77" t="s">
        <v>784</v>
      </c>
      <c r="F9" s="74" t="str">
        <f t="shared" si="0"/>
        <v/>
      </c>
      <c r="G9" s="75" t="s">
        <v>1</v>
      </c>
      <c r="H9" s="76">
        <v>114.5</v>
      </c>
      <c r="I9" s="34">
        <f t="shared" si="1"/>
        <v>138.5</v>
      </c>
    </row>
    <row r="10" spans="1:9" ht="12" customHeight="1">
      <c r="A10" s="35">
        <v>12008</v>
      </c>
      <c r="B10" s="78" t="s">
        <v>182</v>
      </c>
      <c r="C10" s="81"/>
      <c r="D10" s="73" t="s">
        <v>885</v>
      </c>
      <c r="E10" s="77" t="s">
        <v>777</v>
      </c>
      <c r="F10" s="74" t="str">
        <f t="shared" si="0"/>
        <v/>
      </c>
      <c r="G10" s="78" t="s">
        <v>1</v>
      </c>
      <c r="H10" s="82">
        <v>130.4</v>
      </c>
      <c r="I10" s="34">
        <f t="shared" si="1"/>
        <v>157.80000000000001</v>
      </c>
    </row>
    <row r="11" spans="1:9" ht="12" customHeight="1">
      <c r="A11" s="35">
        <v>12009</v>
      </c>
      <c r="B11" s="78" t="s">
        <v>183</v>
      </c>
      <c r="C11" s="81"/>
      <c r="D11" s="73" t="s">
        <v>885</v>
      </c>
      <c r="E11" s="77" t="s">
        <v>777</v>
      </c>
      <c r="F11" s="74" t="str">
        <f t="shared" si="0"/>
        <v/>
      </c>
      <c r="G11" s="78" t="s">
        <v>1</v>
      </c>
      <c r="H11" s="82">
        <v>142.80000000000001</v>
      </c>
      <c r="I11" s="34">
        <f t="shared" si="1"/>
        <v>172.8</v>
      </c>
    </row>
    <row r="12" spans="1:9" ht="12" customHeight="1">
      <c r="A12" s="35">
        <v>12010</v>
      </c>
      <c r="B12" s="78" t="s">
        <v>184</v>
      </c>
      <c r="C12" s="81"/>
      <c r="D12" s="73" t="s">
        <v>885</v>
      </c>
      <c r="E12" s="77" t="s">
        <v>777</v>
      </c>
      <c r="F12" s="74" t="str">
        <f t="shared" si="0"/>
        <v/>
      </c>
      <c r="G12" s="78" t="s">
        <v>1</v>
      </c>
      <c r="H12" s="82">
        <v>211</v>
      </c>
      <c r="I12" s="34">
        <f t="shared" si="1"/>
        <v>255.3</v>
      </c>
    </row>
    <row r="13" spans="1:9" ht="12" customHeight="1">
      <c r="A13" s="35">
        <v>12011</v>
      </c>
      <c r="B13" s="78" t="s">
        <v>185</v>
      </c>
      <c r="C13" s="81"/>
      <c r="D13" s="73" t="s">
        <v>885</v>
      </c>
      <c r="E13" s="77" t="s">
        <v>777</v>
      </c>
      <c r="F13" s="74" t="str">
        <f t="shared" si="0"/>
        <v/>
      </c>
      <c r="G13" s="78" t="s">
        <v>1</v>
      </c>
      <c r="H13" s="82">
        <v>228.8</v>
      </c>
      <c r="I13" s="34">
        <f t="shared" si="1"/>
        <v>276.8</v>
      </c>
    </row>
    <row r="14" spans="1:9" ht="12" customHeight="1">
      <c r="A14" s="35">
        <v>12015</v>
      </c>
      <c r="B14" s="78" t="s">
        <v>130</v>
      </c>
      <c r="C14" s="81"/>
      <c r="D14" s="73" t="s">
        <v>885</v>
      </c>
      <c r="E14" s="77" t="s">
        <v>777</v>
      </c>
      <c r="F14" s="74" t="str">
        <f t="shared" si="0"/>
        <v/>
      </c>
      <c r="G14" s="78" t="s">
        <v>1</v>
      </c>
      <c r="H14" s="82">
        <v>46.4</v>
      </c>
      <c r="I14" s="34">
        <f t="shared" si="1"/>
        <v>56.1</v>
      </c>
    </row>
    <row r="15" spans="1:9" ht="12" customHeight="1">
      <c r="A15" s="36">
        <v>12019</v>
      </c>
      <c r="B15" s="78" t="s">
        <v>569</v>
      </c>
      <c r="C15" s="81"/>
      <c r="D15" s="73" t="s">
        <v>885</v>
      </c>
      <c r="E15" s="77" t="s">
        <v>782</v>
      </c>
      <c r="F15" s="74" t="str">
        <f t="shared" si="0"/>
        <v/>
      </c>
      <c r="G15" s="78" t="s">
        <v>1</v>
      </c>
      <c r="H15" s="82">
        <v>150.5</v>
      </c>
      <c r="I15" s="34">
        <f t="shared" si="1"/>
        <v>182.1</v>
      </c>
    </row>
    <row r="16" spans="1:9" ht="12" customHeight="1">
      <c r="A16" s="35">
        <v>12020</v>
      </c>
      <c r="B16" s="78" t="s">
        <v>297</v>
      </c>
      <c r="C16" s="81"/>
      <c r="D16" s="73" t="s">
        <v>885</v>
      </c>
      <c r="E16" s="77" t="s">
        <v>782</v>
      </c>
      <c r="F16" s="74" t="str">
        <f t="shared" si="0"/>
        <v/>
      </c>
      <c r="G16" s="78" t="s">
        <v>1</v>
      </c>
      <c r="H16" s="82">
        <v>169.4</v>
      </c>
      <c r="I16" s="34">
        <f t="shared" si="1"/>
        <v>205</v>
      </c>
    </row>
    <row r="17" spans="1:9" ht="12" customHeight="1">
      <c r="A17" s="37">
        <v>12023</v>
      </c>
      <c r="B17" s="72" t="s">
        <v>443</v>
      </c>
      <c r="C17" s="72"/>
      <c r="D17" s="73" t="s">
        <v>885</v>
      </c>
      <c r="E17" s="77" t="s">
        <v>777</v>
      </c>
      <c r="F17" s="74" t="str">
        <f t="shared" si="0"/>
        <v/>
      </c>
      <c r="G17" s="75" t="s">
        <v>1</v>
      </c>
      <c r="H17" s="79">
        <v>179.9</v>
      </c>
      <c r="I17" s="34">
        <f t="shared" si="1"/>
        <v>217.7</v>
      </c>
    </row>
    <row r="18" spans="1:9" ht="12" customHeight="1">
      <c r="A18" s="35">
        <v>12024</v>
      </c>
      <c r="B18" s="78" t="s">
        <v>186</v>
      </c>
      <c r="C18" s="81"/>
      <c r="D18" s="73" t="s">
        <v>885</v>
      </c>
      <c r="E18" s="77" t="s">
        <v>777</v>
      </c>
      <c r="F18" s="74" t="str">
        <f t="shared" si="0"/>
        <v/>
      </c>
      <c r="G18" s="78" t="s">
        <v>1</v>
      </c>
      <c r="H18" s="82">
        <v>88.9</v>
      </c>
      <c r="I18" s="34">
        <f t="shared" si="1"/>
        <v>107.6</v>
      </c>
    </row>
    <row r="19" spans="1:9" ht="12" customHeight="1">
      <c r="A19" s="35">
        <v>12025</v>
      </c>
      <c r="B19" s="78" t="s">
        <v>187</v>
      </c>
      <c r="C19" s="81"/>
      <c r="D19" s="73" t="s">
        <v>884</v>
      </c>
      <c r="E19" s="77" t="s">
        <v>779</v>
      </c>
      <c r="F19" s="74" t="str">
        <f t="shared" si="0"/>
        <v/>
      </c>
      <c r="G19" s="78" t="s">
        <v>1</v>
      </c>
      <c r="H19" s="82">
        <v>76.400000000000006</v>
      </c>
      <c r="I19" s="34">
        <f t="shared" si="1"/>
        <v>92.4</v>
      </c>
    </row>
    <row r="20" spans="1:9" ht="12" customHeight="1">
      <c r="A20" s="36">
        <v>12027</v>
      </c>
      <c r="B20" s="78" t="s">
        <v>508</v>
      </c>
      <c r="C20" s="81"/>
      <c r="D20" s="73" t="s">
        <v>885</v>
      </c>
      <c r="E20" s="77" t="s">
        <v>782</v>
      </c>
      <c r="F20" s="74" t="str">
        <f t="shared" si="0"/>
        <v/>
      </c>
      <c r="G20" s="75" t="s">
        <v>1</v>
      </c>
      <c r="H20" s="82">
        <v>195.4</v>
      </c>
      <c r="I20" s="34">
        <f t="shared" si="1"/>
        <v>236.4</v>
      </c>
    </row>
    <row r="21" spans="1:9" ht="12" customHeight="1">
      <c r="A21" s="35">
        <v>12029</v>
      </c>
      <c r="B21" s="78" t="s">
        <v>298</v>
      </c>
      <c r="C21" s="81"/>
      <c r="D21" s="73" t="s">
        <v>885</v>
      </c>
      <c r="E21" s="77" t="s">
        <v>782</v>
      </c>
      <c r="F21" s="74" t="str">
        <f t="shared" si="0"/>
        <v/>
      </c>
      <c r="G21" s="78" t="s">
        <v>1</v>
      </c>
      <c r="H21" s="82">
        <v>192.2</v>
      </c>
      <c r="I21" s="34">
        <f t="shared" si="1"/>
        <v>232.6</v>
      </c>
    </row>
    <row r="22" spans="1:9" ht="12" customHeight="1">
      <c r="A22" s="35">
        <v>12030</v>
      </c>
      <c r="B22" s="78" t="s">
        <v>107</v>
      </c>
      <c r="C22" s="81"/>
      <c r="D22" s="73" t="s">
        <v>885</v>
      </c>
      <c r="E22" s="77" t="s">
        <v>779</v>
      </c>
      <c r="F22" s="74" t="str">
        <f t="shared" si="0"/>
        <v/>
      </c>
      <c r="G22" s="78" t="s">
        <v>1</v>
      </c>
      <c r="H22" s="82">
        <v>75.900000000000006</v>
      </c>
      <c r="I22" s="34">
        <f t="shared" si="1"/>
        <v>91.8</v>
      </c>
    </row>
    <row r="23" spans="1:9" ht="12" customHeight="1">
      <c r="A23" s="36">
        <v>12032</v>
      </c>
      <c r="B23" s="78" t="s">
        <v>734</v>
      </c>
      <c r="C23" s="81"/>
      <c r="D23" s="73" t="s">
        <v>885</v>
      </c>
      <c r="E23" s="77" t="s">
        <v>779</v>
      </c>
      <c r="F23" s="74" t="str">
        <f t="shared" si="0"/>
        <v/>
      </c>
      <c r="G23" s="78" t="s">
        <v>1</v>
      </c>
      <c r="H23" s="82">
        <v>86.6</v>
      </c>
      <c r="I23" s="34">
        <f t="shared" si="1"/>
        <v>104.8</v>
      </c>
    </row>
    <row r="24" spans="1:9" ht="12" customHeight="1">
      <c r="A24" s="36">
        <v>12037</v>
      </c>
      <c r="B24" s="78" t="s">
        <v>315</v>
      </c>
      <c r="C24" s="81"/>
      <c r="D24" s="73" t="s">
        <v>886</v>
      </c>
      <c r="E24" s="77" t="s">
        <v>777</v>
      </c>
      <c r="F24" s="74" t="str">
        <f t="shared" si="0"/>
        <v/>
      </c>
      <c r="G24" s="78" t="s">
        <v>1</v>
      </c>
      <c r="H24" s="82">
        <v>209.1</v>
      </c>
      <c r="I24" s="34">
        <f t="shared" si="1"/>
        <v>253</v>
      </c>
    </row>
    <row r="25" spans="1:9" ht="12" customHeight="1">
      <c r="A25" s="37">
        <v>12039</v>
      </c>
      <c r="B25" s="72" t="s">
        <v>381</v>
      </c>
      <c r="C25" s="81"/>
      <c r="D25" s="73" t="s">
        <v>885</v>
      </c>
      <c r="E25" s="77" t="s">
        <v>777</v>
      </c>
      <c r="F25" s="74" t="str">
        <f t="shared" si="0"/>
        <v/>
      </c>
      <c r="G25" s="75" t="s">
        <v>1</v>
      </c>
      <c r="H25" s="76">
        <v>207.1</v>
      </c>
      <c r="I25" s="34">
        <f t="shared" si="1"/>
        <v>250.6</v>
      </c>
    </row>
    <row r="26" spans="1:9" ht="12" customHeight="1">
      <c r="A26" s="35">
        <v>12040</v>
      </c>
      <c r="B26" s="78" t="s">
        <v>37</v>
      </c>
      <c r="C26" s="81"/>
      <c r="D26" s="73" t="s">
        <v>884</v>
      </c>
      <c r="E26" s="77" t="s">
        <v>777</v>
      </c>
      <c r="F26" s="74" t="str">
        <f t="shared" si="0"/>
        <v/>
      </c>
      <c r="G26" s="78" t="s">
        <v>1</v>
      </c>
      <c r="H26" s="82">
        <v>57</v>
      </c>
      <c r="I26" s="34">
        <f t="shared" si="1"/>
        <v>69</v>
      </c>
    </row>
    <row r="27" spans="1:9" ht="12" customHeight="1">
      <c r="A27" s="88">
        <v>12041</v>
      </c>
      <c r="B27" s="72" t="s">
        <v>788</v>
      </c>
      <c r="C27" s="72"/>
      <c r="D27" s="73" t="s">
        <v>885</v>
      </c>
      <c r="E27" s="84" t="s">
        <v>777</v>
      </c>
      <c r="F27" s="74" t="str">
        <f t="shared" si="0"/>
        <v/>
      </c>
      <c r="G27" s="75" t="s">
        <v>1</v>
      </c>
      <c r="H27" s="76">
        <v>66.400000000000006</v>
      </c>
      <c r="I27" s="34">
        <f t="shared" si="1"/>
        <v>80.3</v>
      </c>
    </row>
    <row r="28" spans="1:9" ht="12" customHeight="1">
      <c r="A28" s="36">
        <v>12043</v>
      </c>
      <c r="B28" s="78" t="s">
        <v>638</v>
      </c>
      <c r="C28" s="81"/>
      <c r="D28" s="73" t="s">
        <v>885</v>
      </c>
      <c r="E28" s="77" t="s">
        <v>780</v>
      </c>
      <c r="F28" s="74" t="str">
        <f t="shared" si="0"/>
        <v/>
      </c>
      <c r="G28" s="78" t="s">
        <v>1</v>
      </c>
      <c r="H28" s="82">
        <v>339.8</v>
      </c>
      <c r="I28" s="34">
        <f t="shared" si="1"/>
        <v>411.2</v>
      </c>
    </row>
    <row r="29" spans="1:9" ht="12" customHeight="1">
      <c r="A29" s="36">
        <v>12044</v>
      </c>
      <c r="B29" s="78" t="s">
        <v>316</v>
      </c>
      <c r="C29" s="81"/>
      <c r="D29" s="73" t="s">
        <v>885</v>
      </c>
      <c r="E29" s="77" t="s">
        <v>782</v>
      </c>
      <c r="F29" s="74" t="str">
        <f t="shared" si="0"/>
        <v/>
      </c>
      <c r="G29" s="78" t="s">
        <v>1</v>
      </c>
      <c r="H29" s="82">
        <v>174.7</v>
      </c>
      <c r="I29" s="34">
        <f t="shared" si="1"/>
        <v>211.4</v>
      </c>
    </row>
    <row r="30" spans="1:9" ht="12" customHeight="1">
      <c r="A30" s="35">
        <v>12048</v>
      </c>
      <c r="B30" s="78" t="s">
        <v>122</v>
      </c>
      <c r="C30" s="81"/>
      <c r="D30" s="73" t="s">
        <v>885</v>
      </c>
      <c r="E30" s="77" t="s">
        <v>777</v>
      </c>
      <c r="F30" s="74" t="str">
        <f t="shared" si="0"/>
        <v/>
      </c>
      <c r="G30" s="78" t="s">
        <v>1</v>
      </c>
      <c r="H30" s="82">
        <v>106.2</v>
      </c>
      <c r="I30" s="34">
        <f t="shared" si="1"/>
        <v>128.5</v>
      </c>
    </row>
    <row r="31" spans="1:9" ht="12" customHeight="1">
      <c r="A31" s="35">
        <v>12049</v>
      </c>
      <c r="B31" s="78" t="s">
        <v>75</v>
      </c>
      <c r="C31" s="81"/>
      <c r="D31" s="73" t="s">
        <v>885</v>
      </c>
      <c r="E31" s="77" t="s">
        <v>777</v>
      </c>
      <c r="F31" s="74" t="str">
        <f t="shared" si="0"/>
        <v/>
      </c>
      <c r="G31" s="78" t="s">
        <v>1</v>
      </c>
      <c r="H31" s="82">
        <v>58.8</v>
      </c>
      <c r="I31" s="34">
        <f t="shared" si="1"/>
        <v>71.099999999999994</v>
      </c>
    </row>
    <row r="32" spans="1:9" ht="12" customHeight="1">
      <c r="A32" s="35">
        <v>12050</v>
      </c>
      <c r="B32" s="78" t="s">
        <v>85</v>
      </c>
      <c r="C32" s="81"/>
      <c r="D32" s="73" t="s">
        <v>887</v>
      </c>
      <c r="E32" s="77" t="s">
        <v>777</v>
      </c>
      <c r="F32" s="74" t="str">
        <f t="shared" si="0"/>
        <v/>
      </c>
      <c r="G32" s="78" t="s">
        <v>1</v>
      </c>
      <c r="H32" s="82">
        <v>47.2</v>
      </c>
      <c r="I32" s="34">
        <f t="shared" si="1"/>
        <v>57.1</v>
      </c>
    </row>
    <row r="33" spans="1:9" ht="12" customHeight="1">
      <c r="A33" s="35">
        <v>12051</v>
      </c>
      <c r="B33" s="78" t="s">
        <v>258</v>
      </c>
      <c r="C33" s="81"/>
      <c r="D33" s="73" t="s">
        <v>886</v>
      </c>
      <c r="E33" s="77" t="s">
        <v>777</v>
      </c>
      <c r="F33" s="74" t="str">
        <f t="shared" si="0"/>
        <v/>
      </c>
      <c r="G33" s="78" t="s">
        <v>1</v>
      </c>
      <c r="H33" s="82">
        <v>84.9</v>
      </c>
      <c r="I33" s="34">
        <f t="shared" si="1"/>
        <v>102.7</v>
      </c>
    </row>
    <row r="34" spans="1:9" ht="12" customHeight="1">
      <c r="A34" s="37">
        <v>12052</v>
      </c>
      <c r="B34" s="72" t="s">
        <v>412</v>
      </c>
      <c r="C34" s="72"/>
      <c r="D34" s="73" t="s">
        <v>886</v>
      </c>
      <c r="E34" s="77" t="s">
        <v>777</v>
      </c>
      <c r="F34" s="74" t="str">
        <f t="shared" si="0"/>
        <v/>
      </c>
      <c r="G34" s="75" t="s">
        <v>1</v>
      </c>
      <c r="H34" s="76">
        <v>86.8</v>
      </c>
      <c r="I34" s="34">
        <f t="shared" si="1"/>
        <v>105</v>
      </c>
    </row>
    <row r="35" spans="1:9" ht="12" customHeight="1">
      <c r="A35" s="36">
        <v>12054</v>
      </c>
      <c r="B35" s="78" t="s">
        <v>570</v>
      </c>
      <c r="C35" s="81"/>
      <c r="D35" s="73" t="s">
        <v>887</v>
      </c>
      <c r="E35" s="77" t="s">
        <v>779</v>
      </c>
      <c r="F35" s="74" t="str">
        <f t="shared" si="0"/>
        <v/>
      </c>
      <c r="G35" s="78" t="s">
        <v>1</v>
      </c>
      <c r="H35" s="82">
        <v>161</v>
      </c>
      <c r="I35" s="34">
        <f t="shared" si="1"/>
        <v>194.8</v>
      </c>
    </row>
    <row r="36" spans="1:9" ht="12" customHeight="1">
      <c r="A36" s="35">
        <v>12055</v>
      </c>
      <c r="B36" s="78" t="s">
        <v>104</v>
      </c>
      <c r="C36" s="81"/>
      <c r="D36" s="73" t="s">
        <v>885</v>
      </c>
      <c r="E36" s="77" t="s">
        <v>777</v>
      </c>
      <c r="F36" s="74" t="str">
        <f t="shared" si="0"/>
        <v/>
      </c>
      <c r="G36" s="78" t="s">
        <v>1</v>
      </c>
      <c r="H36" s="82">
        <v>45.8</v>
      </c>
      <c r="I36" s="34">
        <f t="shared" si="1"/>
        <v>55.4</v>
      </c>
    </row>
    <row r="37" spans="1:9" ht="12" customHeight="1">
      <c r="A37" s="37">
        <v>12056</v>
      </c>
      <c r="B37" s="72" t="s">
        <v>571</v>
      </c>
      <c r="C37" s="72"/>
      <c r="D37" s="73" t="s">
        <v>885</v>
      </c>
      <c r="E37" s="77" t="s">
        <v>779</v>
      </c>
      <c r="F37" s="74" t="str">
        <f t="shared" si="0"/>
        <v/>
      </c>
      <c r="G37" s="78" t="s">
        <v>1</v>
      </c>
      <c r="H37" s="76">
        <v>161</v>
      </c>
      <c r="I37" s="34">
        <f t="shared" si="1"/>
        <v>194.8</v>
      </c>
    </row>
    <row r="38" spans="1:9" ht="12" customHeight="1">
      <c r="A38" s="35">
        <v>12057</v>
      </c>
      <c r="B38" s="78" t="s">
        <v>118</v>
      </c>
      <c r="C38" s="81"/>
      <c r="D38" s="73" t="s">
        <v>885</v>
      </c>
      <c r="E38" s="77" t="s">
        <v>779</v>
      </c>
      <c r="F38" s="74" t="str">
        <f t="shared" si="0"/>
        <v/>
      </c>
      <c r="G38" s="78" t="s">
        <v>1</v>
      </c>
      <c r="H38" s="82">
        <v>87.4</v>
      </c>
      <c r="I38" s="34">
        <f t="shared" si="1"/>
        <v>105.8</v>
      </c>
    </row>
    <row r="39" spans="1:9" ht="12" customHeight="1">
      <c r="A39" s="36">
        <v>12060</v>
      </c>
      <c r="B39" s="78" t="s">
        <v>696</v>
      </c>
      <c r="C39" s="81"/>
      <c r="D39" s="73" t="s">
        <v>885</v>
      </c>
      <c r="E39" s="77" t="s">
        <v>777</v>
      </c>
      <c r="F39" s="74" t="str">
        <f t="shared" si="0"/>
        <v/>
      </c>
      <c r="G39" s="78" t="s">
        <v>1</v>
      </c>
      <c r="H39" s="82">
        <v>85.2</v>
      </c>
      <c r="I39" s="34">
        <f t="shared" si="1"/>
        <v>103.1</v>
      </c>
    </row>
    <row r="40" spans="1:9" ht="12" customHeight="1">
      <c r="A40" s="36">
        <v>12063</v>
      </c>
      <c r="B40" s="78" t="s">
        <v>572</v>
      </c>
      <c r="C40" s="81"/>
      <c r="D40" s="73" t="s">
        <v>885</v>
      </c>
      <c r="E40" s="77" t="s">
        <v>777</v>
      </c>
      <c r="F40" s="74" t="str">
        <f t="shared" si="0"/>
        <v/>
      </c>
      <c r="G40" s="78" t="s">
        <v>1</v>
      </c>
      <c r="H40" s="82">
        <v>242.9</v>
      </c>
      <c r="I40" s="34">
        <f t="shared" si="1"/>
        <v>293.89999999999998</v>
      </c>
    </row>
    <row r="41" spans="1:9" ht="12" customHeight="1">
      <c r="A41" s="36">
        <v>12064</v>
      </c>
      <c r="B41" s="78" t="s">
        <v>573</v>
      </c>
      <c r="C41" s="81"/>
      <c r="D41" s="73" t="s">
        <v>887</v>
      </c>
      <c r="E41" s="77" t="s">
        <v>777</v>
      </c>
      <c r="F41" s="74" t="str">
        <f t="shared" si="0"/>
        <v/>
      </c>
      <c r="G41" s="78" t="s">
        <v>1</v>
      </c>
      <c r="H41" s="82">
        <v>242.9</v>
      </c>
      <c r="I41" s="34">
        <f t="shared" si="1"/>
        <v>293.89999999999998</v>
      </c>
    </row>
    <row r="42" spans="1:9" ht="12" customHeight="1">
      <c r="A42" s="35">
        <v>12065</v>
      </c>
      <c r="B42" s="78" t="s">
        <v>109</v>
      </c>
      <c r="C42" s="81"/>
      <c r="D42" s="73" t="s">
        <v>885</v>
      </c>
      <c r="E42" s="77" t="s">
        <v>777</v>
      </c>
      <c r="F42" s="74" t="str">
        <f t="shared" si="0"/>
        <v/>
      </c>
      <c r="G42" s="78" t="s">
        <v>1</v>
      </c>
      <c r="H42" s="82">
        <v>106.2</v>
      </c>
      <c r="I42" s="34">
        <f t="shared" si="1"/>
        <v>128.5</v>
      </c>
    </row>
    <row r="43" spans="1:9" ht="12" customHeight="1">
      <c r="A43" s="36">
        <v>12066</v>
      </c>
      <c r="B43" s="78" t="s">
        <v>509</v>
      </c>
      <c r="C43" s="81"/>
      <c r="D43" s="73" t="s">
        <v>888</v>
      </c>
      <c r="E43" s="77" t="s">
        <v>777</v>
      </c>
      <c r="F43" s="74" t="str">
        <f t="shared" si="0"/>
        <v/>
      </c>
      <c r="G43" s="75" t="s">
        <v>1</v>
      </c>
      <c r="H43" s="82">
        <v>64.8</v>
      </c>
      <c r="I43" s="34">
        <f t="shared" si="1"/>
        <v>78.400000000000006</v>
      </c>
    </row>
    <row r="44" spans="1:9" ht="12" customHeight="1">
      <c r="A44" s="35">
        <v>12067</v>
      </c>
      <c r="B44" s="78" t="s">
        <v>229</v>
      </c>
      <c r="C44" s="81"/>
      <c r="D44" s="73" t="s">
        <v>885</v>
      </c>
      <c r="E44" s="77" t="s">
        <v>779</v>
      </c>
      <c r="F44" s="74" t="str">
        <f t="shared" si="0"/>
        <v/>
      </c>
      <c r="G44" s="78" t="s">
        <v>1</v>
      </c>
      <c r="H44" s="82">
        <v>78</v>
      </c>
      <c r="I44" s="34">
        <f t="shared" si="1"/>
        <v>94.4</v>
      </c>
    </row>
    <row r="45" spans="1:9" ht="12" customHeight="1">
      <c r="A45" s="35">
        <v>12068</v>
      </c>
      <c r="B45" s="78" t="s">
        <v>148</v>
      </c>
      <c r="C45" s="81"/>
      <c r="D45" s="73" t="s">
        <v>885</v>
      </c>
      <c r="E45" s="77" t="s">
        <v>782</v>
      </c>
      <c r="F45" s="74" t="str">
        <f t="shared" si="0"/>
        <v/>
      </c>
      <c r="G45" s="78" t="s">
        <v>1</v>
      </c>
      <c r="H45" s="82">
        <v>40</v>
      </c>
      <c r="I45" s="34">
        <f t="shared" si="1"/>
        <v>48.4</v>
      </c>
    </row>
    <row r="46" spans="1:9" ht="12" customHeight="1">
      <c r="A46" s="35">
        <v>12069</v>
      </c>
      <c r="B46" s="78" t="s">
        <v>230</v>
      </c>
      <c r="C46" s="81"/>
      <c r="D46" s="73" t="s">
        <v>885</v>
      </c>
      <c r="E46" s="77" t="s">
        <v>782</v>
      </c>
      <c r="F46" s="74" t="str">
        <f t="shared" si="0"/>
        <v/>
      </c>
      <c r="G46" s="78" t="s">
        <v>1</v>
      </c>
      <c r="H46" s="82">
        <v>50.1</v>
      </c>
      <c r="I46" s="34">
        <f t="shared" si="1"/>
        <v>60.6</v>
      </c>
    </row>
    <row r="47" spans="1:9" ht="12" customHeight="1">
      <c r="A47" s="35">
        <v>12070</v>
      </c>
      <c r="B47" s="78" t="s">
        <v>167</v>
      </c>
      <c r="C47" s="81"/>
      <c r="D47" s="73" t="s">
        <v>885</v>
      </c>
      <c r="E47" s="77" t="s">
        <v>777</v>
      </c>
      <c r="F47" s="74" t="str">
        <f t="shared" si="0"/>
        <v/>
      </c>
      <c r="G47" s="78" t="s">
        <v>1</v>
      </c>
      <c r="H47" s="82">
        <v>82.2</v>
      </c>
      <c r="I47" s="34">
        <f t="shared" si="1"/>
        <v>99.5</v>
      </c>
    </row>
    <row r="48" spans="1:9" ht="12" customHeight="1">
      <c r="A48" s="36">
        <v>12071</v>
      </c>
      <c r="B48" s="78" t="s">
        <v>574</v>
      </c>
      <c r="C48" s="81"/>
      <c r="D48" s="73" t="s">
        <v>885</v>
      </c>
      <c r="E48" s="77" t="s">
        <v>780</v>
      </c>
      <c r="F48" s="74" t="str">
        <f t="shared" si="0"/>
        <v/>
      </c>
      <c r="G48" s="78" t="s">
        <v>1</v>
      </c>
      <c r="H48" s="82">
        <v>166.1</v>
      </c>
      <c r="I48" s="34">
        <f t="shared" si="1"/>
        <v>201</v>
      </c>
    </row>
    <row r="49" spans="1:9" ht="12" customHeight="1">
      <c r="A49" s="35">
        <v>12072</v>
      </c>
      <c r="B49" s="78" t="s">
        <v>7</v>
      </c>
      <c r="C49" s="81"/>
      <c r="D49" s="73" t="s">
        <v>884</v>
      </c>
      <c r="E49" s="77" t="s">
        <v>779</v>
      </c>
      <c r="F49" s="74" t="str">
        <f t="shared" si="0"/>
        <v/>
      </c>
      <c r="G49" s="78" t="s">
        <v>1</v>
      </c>
      <c r="H49" s="82">
        <v>53.4</v>
      </c>
      <c r="I49" s="34">
        <f t="shared" si="1"/>
        <v>64.599999999999994</v>
      </c>
    </row>
    <row r="50" spans="1:9" ht="12" customHeight="1">
      <c r="A50" s="36">
        <v>12074</v>
      </c>
      <c r="B50" s="78" t="s">
        <v>317</v>
      </c>
      <c r="C50" s="81"/>
      <c r="D50" s="73" t="s">
        <v>886</v>
      </c>
      <c r="E50" s="77" t="s">
        <v>777</v>
      </c>
      <c r="F50" s="74" t="str">
        <f t="shared" si="0"/>
        <v/>
      </c>
      <c r="G50" s="78" t="s">
        <v>1</v>
      </c>
      <c r="H50" s="82">
        <v>98.1</v>
      </c>
      <c r="I50" s="34">
        <f t="shared" si="1"/>
        <v>118.7</v>
      </c>
    </row>
    <row r="51" spans="1:9" ht="12" customHeight="1">
      <c r="A51" s="35">
        <v>12075</v>
      </c>
      <c r="B51" s="78" t="s">
        <v>2</v>
      </c>
      <c r="C51" s="81"/>
      <c r="D51" s="73" t="s">
        <v>887</v>
      </c>
      <c r="E51" s="77" t="s">
        <v>780</v>
      </c>
      <c r="F51" s="74" t="str">
        <f t="shared" si="0"/>
        <v/>
      </c>
      <c r="G51" s="78" t="s">
        <v>1</v>
      </c>
      <c r="H51" s="82">
        <v>88.1</v>
      </c>
      <c r="I51" s="34">
        <f t="shared" si="1"/>
        <v>106.6</v>
      </c>
    </row>
    <row r="52" spans="1:9" ht="12" customHeight="1">
      <c r="A52" s="35">
        <v>12076</v>
      </c>
      <c r="B52" s="78" t="s">
        <v>188</v>
      </c>
      <c r="C52" s="81"/>
      <c r="D52" s="73" t="s">
        <v>885</v>
      </c>
      <c r="E52" s="77" t="s">
        <v>777</v>
      </c>
      <c r="F52" s="74" t="str">
        <f t="shared" si="0"/>
        <v/>
      </c>
      <c r="G52" s="78" t="s">
        <v>1</v>
      </c>
      <c r="H52" s="82">
        <v>87.8</v>
      </c>
      <c r="I52" s="34">
        <f t="shared" si="1"/>
        <v>106.2</v>
      </c>
    </row>
    <row r="53" spans="1:9" ht="12" customHeight="1">
      <c r="A53" s="35">
        <v>12077</v>
      </c>
      <c r="B53" s="78" t="s">
        <v>189</v>
      </c>
      <c r="C53" s="81"/>
      <c r="D53" s="73" t="s">
        <v>885</v>
      </c>
      <c r="E53" s="77" t="s">
        <v>777</v>
      </c>
      <c r="F53" s="74" t="str">
        <f t="shared" si="0"/>
        <v/>
      </c>
      <c r="G53" s="78" t="s">
        <v>1</v>
      </c>
      <c r="H53" s="82">
        <v>93.3</v>
      </c>
      <c r="I53" s="34">
        <f t="shared" si="1"/>
        <v>112.9</v>
      </c>
    </row>
    <row r="54" spans="1:9" ht="12" customHeight="1">
      <c r="A54" s="35">
        <v>12078</v>
      </c>
      <c r="B54" s="78" t="s">
        <v>190</v>
      </c>
      <c r="C54" s="81"/>
      <c r="D54" s="73" t="s">
        <v>885</v>
      </c>
      <c r="E54" s="77" t="s">
        <v>777</v>
      </c>
      <c r="F54" s="74" t="str">
        <f t="shared" si="0"/>
        <v/>
      </c>
      <c r="G54" s="78" t="s">
        <v>1</v>
      </c>
      <c r="H54" s="82">
        <v>93.3</v>
      </c>
      <c r="I54" s="34">
        <f t="shared" si="1"/>
        <v>112.9</v>
      </c>
    </row>
    <row r="55" spans="1:9" ht="12" customHeight="1">
      <c r="A55" s="35">
        <v>12086</v>
      </c>
      <c r="B55" s="78" t="s">
        <v>68</v>
      </c>
      <c r="C55" s="81"/>
      <c r="D55" s="73" t="s">
        <v>885</v>
      </c>
      <c r="E55" s="77" t="s">
        <v>777</v>
      </c>
      <c r="F55" s="74" t="str">
        <f t="shared" si="0"/>
        <v/>
      </c>
      <c r="G55" s="78" t="s">
        <v>1</v>
      </c>
      <c r="H55" s="82">
        <v>88.1</v>
      </c>
      <c r="I55" s="34">
        <f t="shared" si="1"/>
        <v>106.6</v>
      </c>
    </row>
    <row r="56" spans="1:9" ht="12" customHeight="1">
      <c r="A56" s="35">
        <v>12087</v>
      </c>
      <c r="B56" s="78" t="s">
        <v>191</v>
      </c>
      <c r="C56" s="81"/>
      <c r="D56" s="73" t="s">
        <v>886</v>
      </c>
      <c r="E56" s="77" t="s">
        <v>777</v>
      </c>
      <c r="F56" s="74" t="str">
        <f t="shared" si="0"/>
        <v/>
      </c>
      <c r="G56" s="78" t="s">
        <v>1</v>
      </c>
      <c r="H56" s="82">
        <v>79.599999999999994</v>
      </c>
      <c r="I56" s="34">
        <f t="shared" si="1"/>
        <v>96.3</v>
      </c>
    </row>
    <row r="57" spans="1:9" ht="12" customHeight="1">
      <c r="A57" s="37">
        <v>12090</v>
      </c>
      <c r="B57" s="72" t="s">
        <v>418</v>
      </c>
      <c r="C57" s="72"/>
      <c r="D57" s="73" t="s">
        <v>885</v>
      </c>
      <c r="E57" s="77" t="s">
        <v>777</v>
      </c>
      <c r="F57" s="74" t="str">
        <f t="shared" si="0"/>
        <v/>
      </c>
      <c r="G57" s="75" t="s">
        <v>1</v>
      </c>
      <c r="H57" s="79">
        <v>169.3</v>
      </c>
      <c r="I57" s="34">
        <f t="shared" si="1"/>
        <v>204.9</v>
      </c>
    </row>
    <row r="58" spans="1:9" ht="12" customHeight="1">
      <c r="A58" s="35">
        <v>12091</v>
      </c>
      <c r="B58" s="78" t="s">
        <v>76</v>
      </c>
      <c r="C58" s="81"/>
      <c r="D58" s="73" t="s">
        <v>885</v>
      </c>
      <c r="E58" s="77" t="s">
        <v>780</v>
      </c>
      <c r="F58" s="74" t="str">
        <f t="shared" si="0"/>
        <v/>
      </c>
      <c r="G58" s="78" t="s">
        <v>1</v>
      </c>
      <c r="H58" s="82">
        <v>89.4</v>
      </c>
      <c r="I58" s="34">
        <f t="shared" si="1"/>
        <v>108.2</v>
      </c>
    </row>
    <row r="59" spans="1:9" ht="12" customHeight="1">
      <c r="A59" s="37">
        <v>12093</v>
      </c>
      <c r="B59" s="72" t="s">
        <v>374</v>
      </c>
      <c r="C59" s="81"/>
      <c r="D59" s="73" t="s">
        <v>888</v>
      </c>
      <c r="E59" s="77" t="s">
        <v>779</v>
      </c>
      <c r="F59" s="74" t="str">
        <f t="shared" si="0"/>
        <v/>
      </c>
      <c r="G59" s="75" t="s">
        <v>1</v>
      </c>
      <c r="H59" s="76">
        <v>76.400000000000006</v>
      </c>
      <c r="I59" s="34">
        <f t="shared" si="1"/>
        <v>92.4</v>
      </c>
    </row>
    <row r="60" spans="1:9" ht="12" customHeight="1">
      <c r="A60" s="37">
        <v>12094</v>
      </c>
      <c r="B60" s="72" t="s">
        <v>375</v>
      </c>
      <c r="C60" s="81"/>
      <c r="D60" s="73" t="s">
        <v>885</v>
      </c>
      <c r="E60" s="77" t="s">
        <v>779</v>
      </c>
      <c r="F60" s="74" t="str">
        <f t="shared" si="0"/>
        <v/>
      </c>
      <c r="G60" s="75" t="s">
        <v>1</v>
      </c>
      <c r="H60" s="76">
        <v>76.400000000000006</v>
      </c>
      <c r="I60" s="34">
        <f t="shared" si="1"/>
        <v>92.4</v>
      </c>
    </row>
    <row r="61" spans="1:9" ht="12" customHeight="1">
      <c r="A61" s="37">
        <v>12095</v>
      </c>
      <c r="B61" s="72" t="s">
        <v>376</v>
      </c>
      <c r="C61" s="81"/>
      <c r="D61" s="73" t="s">
        <v>888</v>
      </c>
      <c r="E61" s="77" t="s">
        <v>779</v>
      </c>
      <c r="F61" s="74" t="str">
        <f t="shared" si="0"/>
        <v/>
      </c>
      <c r="G61" s="75" t="s">
        <v>1</v>
      </c>
      <c r="H61" s="76">
        <v>76.400000000000006</v>
      </c>
      <c r="I61" s="34">
        <f t="shared" si="1"/>
        <v>92.4</v>
      </c>
    </row>
    <row r="62" spans="1:9" ht="12" customHeight="1">
      <c r="A62" s="35">
        <v>12096</v>
      </c>
      <c r="B62" s="78" t="s">
        <v>99</v>
      </c>
      <c r="C62" s="81"/>
      <c r="D62" s="73" t="s">
        <v>885</v>
      </c>
      <c r="E62" s="77" t="s">
        <v>777</v>
      </c>
      <c r="F62" s="74" t="str">
        <f t="shared" si="0"/>
        <v/>
      </c>
      <c r="G62" s="78" t="s">
        <v>1</v>
      </c>
      <c r="H62" s="82">
        <v>80.900000000000006</v>
      </c>
      <c r="I62" s="34">
        <f t="shared" si="1"/>
        <v>97.9</v>
      </c>
    </row>
    <row r="63" spans="1:9" ht="12" customHeight="1">
      <c r="A63" s="37">
        <v>12098</v>
      </c>
      <c r="B63" s="72" t="s">
        <v>416</v>
      </c>
      <c r="C63" s="72"/>
      <c r="D63" s="73" t="s">
        <v>885</v>
      </c>
      <c r="E63" s="77" t="s">
        <v>777</v>
      </c>
      <c r="F63" s="74" t="str">
        <f t="shared" si="0"/>
        <v/>
      </c>
      <c r="G63" s="75" t="s">
        <v>1</v>
      </c>
      <c r="H63" s="79">
        <v>169.3</v>
      </c>
      <c r="I63" s="34">
        <f t="shared" si="1"/>
        <v>204.9</v>
      </c>
    </row>
    <row r="64" spans="1:9" ht="12" customHeight="1">
      <c r="A64" s="37">
        <v>12099</v>
      </c>
      <c r="B64" s="72" t="s">
        <v>417</v>
      </c>
      <c r="C64" s="72"/>
      <c r="D64" s="73" t="s">
        <v>885</v>
      </c>
      <c r="E64" s="77" t="s">
        <v>777</v>
      </c>
      <c r="F64" s="74" t="str">
        <f t="shared" si="0"/>
        <v/>
      </c>
      <c r="G64" s="75" t="s">
        <v>1</v>
      </c>
      <c r="H64" s="79">
        <v>169.3</v>
      </c>
      <c r="I64" s="34">
        <f t="shared" si="1"/>
        <v>204.9</v>
      </c>
    </row>
    <row r="65" spans="1:9" ht="12" customHeight="1">
      <c r="A65" s="36">
        <v>12100</v>
      </c>
      <c r="B65" s="78" t="s">
        <v>677</v>
      </c>
      <c r="C65" s="81"/>
      <c r="D65" s="73" t="s">
        <v>885</v>
      </c>
      <c r="E65" s="77" t="s">
        <v>777</v>
      </c>
      <c r="F65" s="74" t="str">
        <f t="shared" si="0"/>
        <v/>
      </c>
      <c r="G65" s="78" t="s">
        <v>1</v>
      </c>
      <c r="H65" s="82">
        <v>112.3</v>
      </c>
      <c r="I65" s="34">
        <f t="shared" si="1"/>
        <v>135.9</v>
      </c>
    </row>
    <row r="66" spans="1:9" ht="12" customHeight="1">
      <c r="A66" s="33">
        <v>12101</v>
      </c>
      <c r="B66" s="72" t="s">
        <v>144</v>
      </c>
      <c r="C66" s="72"/>
      <c r="D66" s="73" t="s">
        <v>885</v>
      </c>
      <c r="E66" s="77" t="s">
        <v>777</v>
      </c>
      <c r="F66" s="74" t="str">
        <f t="shared" si="0"/>
        <v/>
      </c>
      <c r="G66" s="75" t="s">
        <v>1</v>
      </c>
      <c r="H66" s="76">
        <v>68.099999999999994</v>
      </c>
      <c r="I66" s="34">
        <f t="shared" si="1"/>
        <v>82.4</v>
      </c>
    </row>
    <row r="67" spans="1:9" ht="12" customHeight="1">
      <c r="A67" s="35">
        <v>12102</v>
      </c>
      <c r="B67" s="83" t="s">
        <v>192</v>
      </c>
      <c r="C67" s="81"/>
      <c r="D67" s="73" t="s">
        <v>885</v>
      </c>
      <c r="E67" s="77" t="s">
        <v>782</v>
      </c>
      <c r="F67" s="74" t="str">
        <f t="shared" si="0"/>
        <v/>
      </c>
      <c r="G67" s="78" t="s">
        <v>1</v>
      </c>
      <c r="H67" s="82">
        <v>284.7</v>
      </c>
      <c r="I67" s="34">
        <f t="shared" si="1"/>
        <v>344.5</v>
      </c>
    </row>
    <row r="68" spans="1:9" ht="12" customHeight="1">
      <c r="A68" s="35">
        <v>12105</v>
      </c>
      <c r="B68" s="83" t="s">
        <v>154</v>
      </c>
      <c r="C68" s="81"/>
      <c r="D68" s="73" t="s">
        <v>886</v>
      </c>
      <c r="E68" s="77" t="s">
        <v>777</v>
      </c>
      <c r="F68" s="74" t="str">
        <f t="shared" si="0"/>
        <v/>
      </c>
      <c r="G68" s="78" t="s">
        <v>1</v>
      </c>
      <c r="H68" s="82">
        <v>157.30000000000001</v>
      </c>
      <c r="I68" s="34">
        <f t="shared" si="1"/>
        <v>190.3</v>
      </c>
    </row>
    <row r="69" spans="1:9" ht="12" customHeight="1">
      <c r="A69" s="35">
        <v>12106</v>
      </c>
      <c r="B69" s="83" t="s">
        <v>162</v>
      </c>
      <c r="C69" s="81"/>
      <c r="D69" s="73" t="s">
        <v>886</v>
      </c>
      <c r="E69" s="77" t="s">
        <v>777</v>
      </c>
      <c r="F69" s="74" t="str">
        <f t="shared" si="0"/>
        <v/>
      </c>
      <c r="G69" s="78" t="s">
        <v>1</v>
      </c>
      <c r="H69" s="82">
        <v>63.2</v>
      </c>
      <c r="I69" s="34">
        <f t="shared" si="1"/>
        <v>76.5</v>
      </c>
    </row>
    <row r="70" spans="1:9" ht="12" customHeight="1">
      <c r="A70" s="35">
        <v>12111</v>
      </c>
      <c r="B70" s="83" t="s">
        <v>3</v>
      </c>
      <c r="C70" s="81"/>
      <c r="D70" s="73" t="s">
        <v>885</v>
      </c>
      <c r="E70" s="77" t="s">
        <v>777</v>
      </c>
      <c r="F70" s="74" t="str">
        <f t="shared" si="0"/>
        <v/>
      </c>
      <c r="G70" s="78" t="s">
        <v>1</v>
      </c>
      <c r="H70" s="82">
        <v>193.8</v>
      </c>
      <c r="I70" s="34">
        <f t="shared" si="1"/>
        <v>234.5</v>
      </c>
    </row>
    <row r="71" spans="1:9" ht="12" customHeight="1">
      <c r="A71" s="35">
        <v>12113</v>
      </c>
      <c r="B71" s="83" t="s">
        <v>31</v>
      </c>
      <c r="C71" s="81"/>
      <c r="D71" s="73" t="s">
        <v>885</v>
      </c>
      <c r="E71" s="77" t="s">
        <v>779</v>
      </c>
      <c r="F71" s="74" t="str">
        <f t="shared" ref="F71:F134" si="2">IF($I$1&lt;&gt;0,H71*(1-$I$1),"")</f>
        <v/>
      </c>
      <c r="G71" s="78" t="s">
        <v>1</v>
      </c>
      <c r="H71" s="82">
        <v>50.2</v>
      </c>
      <c r="I71" s="34">
        <f t="shared" ref="I71:I134" si="3">ROUND(H71*1.21,1)</f>
        <v>60.7</v>
      </c>
    </row>
    <row r="72" spans="1:9" ht="12" customHeight="1">
      <c r="A72" s="35">
        <v>12116</v>
      </c>
      <c r="B72" s="83" t="s">
        <v>62</v>
      </c>
      <c r="C72" s="81"/>
      <c r="D72" s="73" t="s">
        <v>885</v>
      </c>
      <c r="E72" s="77" t="s">
        <v>777</v>
      </c>
      <c r="F72" s="74" t="str">
        <f t="shared" si="2"/>
        <v/>
      </c>
      <c r="G72" s="78" t="s">
        <v>1</v>
      </c>
      <c r="H72" s="82">
        <v>125.9</v>
      </c>
      <c r="I72" s="34">
        <f t="shared" si="3"/>
        <v>152.30000000000001</v>
      </c>
    </row>
    <row r="73" spans="1:9" ht="12" customHeight="1">
      <c r="A73" s="35">
        <v>12117</v>
      </c>
      <c r="B73" s="78" t="s">
        <v>299</v>
      </c>
      <c r="C73" s="81"/>
      <c r="D73" s="73" t="s">
        <v>885</v>
      </c>
      <c r="E73" s="77" t="s">
        <v>779</v>
      </c>
      <c r="F73" s="74" t="str">
        <f t="shared" si="2"/>
        <v/>
      </c>
      <c r="G73" s="78" t="s">
        <v>1</v>
      </c>
      <c r="H73" s="82">
        <v>108.4</v>
      </c>
      <c r="I73" s="34">
        <f t="shared" si="3"/>
        <v>131.19999999999999</v>
      </c>
    </row>
    <row r="74" spans="1:9" ht="12" customHeight="1">
      <c r="A74" s="35">
        <v>12122</v>
      </c>
      <c r="B74" s="78" t="s">
        <v>93</v>
      </c>
      <c r="C74" s="81"/>
      <c r="D74" s="73" t="s">
        <v>885</v>
      </c>
      <c r="E74" s="77" t="s">
        <v>777</v>
      </c>
      <c r="F74" s="74" t="str">
        <f t="shared" si="2"/>
        <v/>
      </c>
      <c r="G74" s="78" t="s">
        <v>1</v>
      </c>
      <c r="H74" s="82">
        <v>87</v>
      </c>
      <c r="I74" s="34">
        <f t="shared" si="3"/>
        <v>105.3</v>
      </c>
    </row>
    <row r="75" spans="1:9" ht="12" customHeight="1">
      <c r="A75" s="35">
        <v>12123</v>
      </c>
      <c r="B75" s="78" t="s">
        <v>112</v>
      </c>
      <c r="C75" s="81"/>
      <c r="D75" s="73" t="s">
        <v>884</v>
      </c>
      <c r="E75" s="77" t="s">
        <v>777</v>
      </c>
      <c r="F75" s="74" t="str">
        <f t="shared" si="2"/>
        <v/>
      </c>
      <c r="G75" s="78" t="s">
        <v>1</v>
      </c>
      <c r="H75" s="82">
        <v>49.7</v>
      </c>
      <c r="I75" s="34">
        <f t="shared" si="3"/>
        <v>60.1</v>
      </c>
    </row>
    <row r="76" spans="1:9" ht="12" customHeight="1">
      <c r="A76" s="36">
        <v>12126</v>
      </c>
      <c r="B76" s="83" t="s">
        <v>641</v>
      </c>
      <c r="C76" s="81"/>
      <c r="D76" s="73" t="s">
        <v>889</v>
      </c>
      <c r="E76" s="77" t="s">
        <v>777</v>
      </c>
      <c r="F76" s="74" t="str">
        <f t="shared" si="2"/>
        <v/>
      </c>
      <c r="G76" s="78" t="s">
        <v>1</v>
      </c>
      <c r="H76" s="82">
        <v>385</v>
      </c>
      <c r="I76" s="34">
        <f t="shared" si="3"/>
        <v>465.9</v>
      </c>
    </row>
    <row r="77" spans="1:9" ht="12" customHeight="1">
      <c r="A77" s="36">
        <v>12127</v>
      </c>
      <c r="B77" s="78" t="s">
        <v>643</v>
      </c>
      <c r="C77" s="81"/>
      <c r="D77" s="73" t="s">
        <v>885</v>
      </c>
      <c r="E77" s="77" t="s">
        <v>777</v>
      </c>
      <c r="F77" s="74" t="str">
        <f t="shared" si="2"/>
        <v/>
      </c>
      <c r="G77" s="78" t="s">
        <v>1</v>
      </c>
      <c r="H77" s="82">
        <v>806.5</v>
      </c>
      <c r="I77" s="34">
        <f t="shared" si="3"/>
        <v>975.9</v>
      </c>
    </row>
    <row r="78" spans="1:9" ht="12" customHeight="1">
      <c r="A78" s="89">
        <v>12129</v>
      </c>
      <c r="B78" s="78" t="s">
        <v>789</v>
      </c>
      <c r="C78" s="81"/>
      <c r="D78" s="73" t="s">
        <v>884</v>
      </c>
      <c r="E78" s="84" t="s">
        <v>777</v>
      </c>
      <c r="F78" s="74" t="str">
        <f t="shared" si="2"/>
        <v/>
      </c>
      <c r="G78" s="75" t="s">
        <v>1</v>
      </c>
      <c r="H78" s="82">
        <v>56.1</v>
      </c>
      <c r="I78" s="34">
        <f t="shared" si="3"/>
        <v>67.900000000000006</v>
      </c>
    </row>
    <row r="79" spans="1:9" ht="12" customHeight="1">
      <c r="A79" s="35">
        <v>12130</v>
      </c>
      <c r="B79" s="78" t="s">
        <v>193</v>
      </c>
      <c r="C79" s="81"/>
      <c r="D79" s="73" t="s">
        <v>885</v>
      </c>
      <c r="E79" s="77" t="s">
        <v>777</v>
      </c>
      <c r="F79" s="74" t="str">
        <f t="shared" si="2"/>
        <v/>
      </c>
      <c r="G79" s="78" t="s">
        <v>1</v>
      </c>
      <c r="H79" s="82">
        <v>122.6</v>
      </c>
      <c r="I79" s="34">
        <f t="shared" si="3"/>
        <v>148.30000000000001</v>
      </c>
    </row>
    <row r="80" spans="1:9" ht="12" customHeight="1">
      <c r="A80" s="35">
        <v>12131</v>
      </c>
      <c r="B80" s="78" t="s">
        <v>194</v>
      </c>
      <c r="C80" s="81"/>
      <c r="D80" s="73" t="s">
        <v>884</v>
      </c>
      <c r="E80" s="77" t="s">
        <v>777</v>
      </c>
      <c r="F80" s="74" t="str">
        <f t="shared" si="2"/>
        <v/>
      </c>
      <c r="G80" s="78" t="s">
        <v>1</v>
      </c>
      <c r="H80" s="82">
        <v>125</v>
      </c>
      <c r="I80" s="34">
        <f t="shared" si="3"/>
        <v>151.30000000000001</v>
      </c>
    </row>
    <row r="81" spans="1:9" ht="12" customHeight="1">
      <c r="A81" s="36">
        <v>12134</v>
      </c>
      <c r="B81" s="78" t="s">
        <v>575</v>
      </c>
      <c r="C81" s="81"/>
      <c r="D81" s="73" t="s">
        <v>885</v>
      </c>
      <c r="E81" s="77" t="s">
        <v>777</v>
      </c>
      <c r="F81" s="74" t="str">
        <f t="shared" si="2"/>
        <v/>
      </c>
      <c r="G81" s="78" t="s">
        <v>1</v>
      </c>
      <c r="H81" s="82">
        <v>151.1</v>
      </c>
      <c r="I81" s="34">
        <f t="shared" si="3"/>
        <v>182.8</v>
      </c>
    </row>
    <row r="82" spans="1:9" ht="12" customHeight="1">
      <c r="A82" s="36">
        <v>12135</v>
      </c>
      <c r="B82" s="78" t="s">
        <v>576</v>
      </c>
      <c r="C82" s="81"/>
      <c r="D82" s="73" t="s">
        <v>889</v>
      </c>
      <c r="E82" s="77" t="s">
        <v>777</v>
      </c>
      <c r="F82" s="74" t="str">
        <f t="shared" si="2"/>
        <v/>
      </c>
      <c r="G82" s="78" t="s">
        <v>1</v>
      </c>
      <c r="H82" s="82">
        <v>159.9</v>
      </c>
      <c r="I82" s="34">
        <f t="shared" si="3"/>
        <v>193.5</v>
      </c>
    </row>
    <row r="83" spans="1:9" ht="12" customHeight="1">
      <c r="A83" s="36">
        <v>12136</v>
      </c>
      <c r="B83" s="83" t="s">
        <v>577</v>
      </c>
      <c r="C83" s="81"/>
      <c r="D83" s="73" t="s">
        <v>885</v>
      </c>
      <c r="E83" s="77" t="s">
        <v>777</v>
      </c>
      <c r="F83" s="74" t="str">
        <f t="shared" si="2"/>
        <v/>
      </c>
      <c r="G83" s="78" t="s">
        <v>1</v>
      </c>
      <c r="H83" s="82">
        <v>232.1</v>
      </c>
      <c r="I83" s="34">
        <f t="shared" si="3"/>
        <v>280.8</v>
      </c>
    </row>
    <row r="84" spans="1:9" ht="12" customHeight="1">
      <c r="A84" s="35">
        <v>12138</v>
      </c>
      <c r="B84" s="78" t="s">
        <v>119</v>
      </c>
      <c r="C84" s="81"/>
      <c r="D84" s="73" t="s">
        <v>885</v>
      </c>
      <c r="E84" s="77" t="s">
        <v>777</v>
      </c>
      <c r="F84" s="74" t="str">
        <f t="shared" si="2"/>
        <v/>
      </c>
      <c r="G84" s="78" t="s">
        <v>1</v>
      </c>
      <c r="H84" s="82">
        <v>86.2</v>
      </c>
      <c r="I84" s="34">
        <f t="shared" si="3"/>
        <v>104.3</v>
      </c>
    </row>
    <row r="85" spans="1:9" ht="12" customHeight="1">
      <c r="A85" s="35">
        <v>12139</v>
      </c>
      <c r="B85" s="78" t="s">
        <v>125</v>
      </c>
      <c r="C85" s="81"/>
      <c r="D85" s="73" t="s">
        <v>885</v>
      </c>
      <c r="E85" s="77" t="s">
        <v>777</v>
      </c>
      <c r="F85" s="74" t="str">
        <f t="shared" si="2"/>
        <v/>
      </c>
      <c r="G85" s="78" t="s">
        <v>1</v>
      </c>
      <c r="H85" s="82">
        <v>116.1</v>
      </c>
      <c r="I85" s="34">
        <f t="shared" si="3"/>
        <v>140.5</v>
      </c>
    </row>
    <row r="86" spans="1:9" ht="12" customHeight="1">
      <c r="A86" s="35">
        <v>12144</v>
      </c>
      <c r="B86" s="78" t="s">
        <v>145</v>
      </c>
      <c r="C86" s="81"/>
      <c r="D86" s="73" t="s">
        <v>886</v>
      </c>
      <c r="E86" s="77" t="s">
        <v>777</v>
      </c>
      <c r="F86" s="74" t="str">
        <f t="shared" si="2"/>
        <v/>
      </c>
      <c r="G86" s="78" t="s">
        <v>1</v>
      </c>
      <c r="H86" s="82">
        <v>88.5</v>
      </c>
      <c r="I86" s="34">
        <f t="shared" si="3"/>
        <v>107.1</v>
      </c>
    </row>
    <row r="87" spans="1:9" ht="12" customHeight="1">
      <c r="A87" s="33">
        <v>12148</v>
      </c>
      <c r="B87" s="72" t="s">
        <v>155</v>
      </c>
      <c r="C87" s="72"/>
      <c r="D87" s="73" t="s">
        <v>885</v>
      </c>
      <c r="E87" s="77" t="s">
        <v>777</v>
      </c>
      <c r="F87" s="74" t="str">
        <f t="shared" si="2"/>
        <v/>
      </c>
      <c r="G87" s="75" t="s">
        <v>1</v>
      </c>
      <c r="H87" s="76">
        <v>92.2</v>
      </c>
      <c r="I87" s="34">
        <f t="shared" si="3"/>
        <v>111.6</v>
      </c>
    </row>
    <row r="88" spans="1:9" ht="12" customHeight="1">
      <c r="A88" s="35">
        <v>12154</v>
      </c>
      <c r="B88" s="78" t="s">
        <v>195</v>
      </c>
      <c r="C88" s="81"/>
      <c r="D88" s="73" t="s">
        <v>885</v>
      </c>
      <c r="E88" s="77" t="s">
        <v>777</v>
      </c>
      <c r="F88" s="74" t="str">
        <f t="shared" si="2"/>
        <v/>
      </c>
      <c r="G88" s="78" t="s">
        <v>1</v>
      </c>
      <c r="H88" s="82">
        <v>161.4</v>
      </c>
      <c r="I88" s="34">
        <f t="shared" si="3"/>
        <v>195.3</v>
      </c>
    </row>
    <row r="89" spans="1:9" ht="12" customHeight="1">
      <c r="A89" s="35">
        <v>12156</v>
      </c>
      <c r="B89" s="78" t="s">
        <v>32</v>
      </c>
      <c r="C89" s="81"/>
      <c r="D89" s="73" t="s">
        <v>884</v>
      </c>
      <c r="E89" s="77" t="s">
        <v>777</v>
      </c>
      <c r="F89" s="74" t="str">
        <f t="shared" si="2"/>
        <v/>
      </c>
      <c r="G89" s="78" t="s">
        <v>1</v>
      </c>
      <c r="H89" s="82">
        <v>57.3</v>
      </c>
      <c r="I89" s="34">
        <f t="shared" si="3"/>
        <v>69.3</v>
      </c>
    </row>
    <row r="90" spans="1:9" ht="12" customHeight="1">
      <c r="A90" s="37">
        <v>12157</v>
      </c>
      <c r="B90" s="72" t="s">
        <v>364</v>
      </c>
      <c r="C90" s="81"/>
      <c r="D90" s="73" t="s">
        <v>885</v>
      </c>
      <c r="E90" s="77" t="s">
        <v>777</v>
      </c>
      <c r="F90" s="74" t="str">
        <f t="shared" si="2"/>
        <v/>
      </c>
      <c r="G90" s="75" t="s">
        <v>1</v>
      </c>
      <c r="H90" s="76">
        <v>151.6</v>
      </c>
      <c r="I90" s="34">
        <f t="shared" si="3"/>
        <v>183.4</v>
      </c>
    </row>
    <row r="91" spans="1:9" ht="12" customHeight="1">
      <c r="A91" s="37">
        <v>12158</v>
      </c>
      <c r="B91" s="72" t="s">
        <v>365</v>
      </c>
      <c r="C91" s="81"/>
      <c r="D91" s="73" t="s">
        <v>887</v>
      </c>
      <c r="E91" s="77" t="s">
        <v>777</v>
      </c>
      <c r="F91" s="74" t="str">
        <f t="shared" si="2"/>
        <v/>
      </c>
      <c r="G91" s="75" t="s">
        <v>1</v>
      </c>
      <c r="H91" s="76">
        <v>132.1</v>
      </c>
      <c r="I91" s="34">
        <f t="shared" si="3"/>
        <v>159.80000000000001</v>
      </c>
    </row>
    <row r="92" spans="1:9" ht="12" customHeight="1">
      <c r="A92" s="37">
        <v>12159</v>
      </c>
      <c r="B92" s="72" t="s">
        <v>413</v>
      </c>
      <c r="C92" s="72"/>
      <c r="D92" s="73" t="s">
        <v>885</v>
      </c>
      <c r="E92" s="77" t="s">
        <v>777</v>
      </c>
      <c r="F92" s="74" t="str">
        <f t="shared" si="2"/>
        <v/>
      </c>
      <c r="G92" s="75" t="s">
        <v>1</v>
      </c>
      <c r="H92" s="76">
        <v>142.19999999999999</v>
      </c>
      <c r="I92" s="34">
        <f t="shared" si="3"/>
        <v>172.1</v>
      </c>
    </row>
    <row r="93" spans="1:9" ht="12" customHeight="1">
      <c r="A93" s="35">
        <v>12160</v>
      </c>
      <c r="B93" s="78" t="s">
        <v>51</v>
      </c>
      <c r="C93" s="81"/>
      <c r="D93" s="73" t="s">
        <v>885</v>
      </c>
      <c r="E93" s="77" t="s">
        <v>777</v>
      </c>
      <c r="F93" s="74" t="str">
        <f t="shared" si="2"/>
        <v/>
      </c>
      <c r="G93" s="78" t="s">
        <v>1</v>
      </c>
      <c r="H93" s="82">
        <v>89.3</v>
      </c>
      <c r="I93" s="34">
        <f t="shared" si="3"/>
        <v>108.1</v>
      </c>
    </row>
    <row r="94" spans="1:9" ht="12" customHeight="1">
      <c r="A94" s="36">
        <v>12162</v>
      </c>
      <c r="B94" s="78" t="s">
        <v>510</v>
      </c>
      <c r="C94" s="81"/>
      <c r="D94" s="73" t="s">
        <v>885</v>
      </c>
      <c r="E94" s="77" t="s">
        <v>777</v>
      </c>
      <c r="F94" s="74" t="str">
        <f t="shared" si="2"/>
        <v/>
      </c>
      <c r="G94" s="75" t="s">
        <v>1</v>
      </c>
      <c r="H94" s="82">
        <v>153.4</v>
      </c>
      <c r="I94" s="34">
        <f t="shared" si="3"/>
        <v>185.6</v>
      </c>
    </row>
    <row r="95" spans="1:9" ht="12" customHeight="1">
      <c r="A95" s="37">
        <v>12163</v>
      </c>
      <c r="B95" s="72" t="s">
        <v>511</v>
      </c>
      <c r="C95" s="72"/>
      <c r="D95" s="73" t="s">
        <v>885</v>
      </c>
      <c r="E95" s="77" t="s">
        <v>777</v>
      </c>
      <c r="F95" s="74" t="str">
        <f t="shared" si="2"/>
        <v/>
      </c>
      <c r="G95" s="75" t="s">
        <v>1</v>
      </c>
      <c r="H95" s="76">
        <v>212.9</v>
      </c>
      <c r="I95" s="34">
        <f t="shared" si="3"/>
        <v>257.60000000000002</v>
      </c>
    </row>
    <row r="96" spans="1:9" ht="12" customHeight="1">
      <c r="A96" s="35">
        <v>12167</v>
      </c>
      <c r="B96" s="78" t="s">
        <v>128</v>
      </c>
      <c r="C96" s="81"/>
      <c r="D96" s="73" t="s">
        <v>885</v>
      </c>
      <c r="E96" s="77" t="s">
        <v>777</v>
      </c>
      <c r="F96" s="74" t="str">
        <f t="shared" si="2"/>
        <v/>
      </c>
      <c r="G96" s="78" t="s">
        <v>1</v>
      </c>
      <c r="H96" s="82">
        <v>104.7</v>
      </c>
      <c r="I96" s="34">
        <f t="shared" si="3"/>
        <v>126.7</v>
      </c>
    </row>
    <row r="97" spans="1:9" ht="12" customHeight="1">
      <c r="A97" s="33">
        <v>12178</v>
      </c>
      <c r="B97" s="72" t="s">
        <v>106</v>
      </c>
      <c r="C97" s="72"/>
      <c r="D97" s="73" t="s">
        <v>884</v>
      </c>
      <c r="E97" s="77" t="s">
        <v>777</v>
      </c>
      <c r="F97" s="74" t="str">
        <f t="shared" si="2"/>
        <v/>
      </c>
      <c r="G97" s="75" t="s">
        <v>1</v>
      </c>
      <c r="H97" s="76">
        <v>92.2</v>
      </c>
      <c r="I97" s="34">
        <f t="shared" si="3"/>
        <v>111.6</v>
      </c>
    </row>
    <row r="98" spans="1:9" ht="12" customHeight="1">
      <c r="A98" s="33">
        <v>12180</v>
      </c>
      <c r="B98" s="72" t="s">
        <v>132</v>
      </c>
      <c r="C98" s="72"/>
      <c r="D98" s="73" t="s">
        <v>885</v>
      </c>
      <c r="E98" s="77" t="s">
        <v>777</v>
      </c>
      <c r="F98" s="74" t="str">
        <f t="shared" si="2"/>
        <v/>
      </c>
      <c r="G98" s="75" t="s">
        <v>1</v>
      </c>
      <c r="H98" s="76">
        <v>153.69999999999999</v>
      </c>
      <c r="I98" s="34">
        <f t="shared" si="3"/>
        <v>186</v>
      </c>
    </row>
    <row r="99" spans="1:9" ht="12" customHeight="1">
      <c r="A99" s="33">
        <v>12184</v>
      </c>
      <c r="B99" s="72" t="s">
        <v>113</v>
      </c>
      <c r="C99" s="72"/>
      <c r="D99" s="73" t="s">
        <v>885</v>
      </c>
      <c r="E99" s="77" t="s">
        <v>777</v>
      </c>
      <c r="F99" s="74" t="str">
        <f t="shared" si="2"/>
        <v/>
      </c>
      <c r="G99" s="75" t="s">
        <v>1</v>
      </c>
      <c r="H99" s="76">
        <v>199.2</v>
      </c>
      <c r="I99" s="34">
        <f t="shared" si="3"/>
        <v>241</v>
      </c>
    </row>
    <row r="100" spans="1:9" ht="12" customHeight="1">
      <c r="A100" s="33">
        <v>12185</v>
      </c>
      <c r="B100" s="72" t="s">
        <v>300</v>
      </c>
      <c r="C100" s="72"/>
      <c r="D100" s="73" t="s">
        <v>885</v>
      </c>
      <c r="E100" s="77" t="s">
        <v>777</v>
      </c>
      <c r="F100" s="74" t="str">
        <f t="shared" si="2"/>
        <v/>
      </c>
      <c r="G100" s="75" t="s">
        <v>1</v>
      </c>
      <c r="H100" s="76">
        <v>164.7</v>
      </c>
      <c r="I100" s="34">
        <f t="shared" si="3"/>
        <v>199.3</v>
      </c>
    </row>
    <row r="101" spans="1:9" ht="12" customHeight="1">
      <c r="A101" s="33">
        <v>12190</v>
      </c>
      <c r="B101" s="72" t="s">
        <v>301</v>
      </c>
      <c r="C101" s="72"/>
      <c r="D101" s="73" t="s">
        <v>885</v>
      </c>
      <c r="E101" s="77" t="s">
        <v>777</v>
      </c>
      <c r="F101" s="74" t="str">
        <f t="shared" si="2"/>
        <v/>
      </c>
      <c r="G101" s="75" t="s">
        <v>1</v>
      </c>
      <c r="H101" s="76">
        <v>146.6</v>
      </c>
      <c r="I101" s="34">
        <f t="shared" si="3"/>
        <v>177.4</v>
      </c>
    </row>
    <row r="102" spans="1:9" ht="12" customHeight="1">
      <c r="A102" s="33">
        <v>12192</v>
      </c>
      <c r="B102" s="72" t="s">
        <v>302</v>
      </c>
      <c r="C102" s="72"/>
      <c r="D102" s="73" t="s">
        <v>885</v>
      </c>
      <c r="E102" s="77" t="s">
        <v>777</v>
      </c>
      <c r="F102" s="74" t="str">
        <f t="shared" si="2"/>
        <v/>
      </c>
      <c r="G102" s="75" t="s">
        <v>1</v>
      </c>
      <c r="H102" s="76">
        <v>164.7</v>
      </c>
      <c r="I102" s="34">
        <f t="shared" si="3"/>
        <v>199.3</v>
      </c>
    </row>
    <row r="103" spans="1:9" ht="12" customHeight="1">
      <c r="A103" s="35">
        <v>12193</v>
      </c>
      <c r="B103" s="78" t="s">
        <v>303</v>
      </c>
      <c r="C103" s="81"/>
      <c r="D103" s="73" t="s">
        <v>890</v>
      </c>
      <c r="E103" s="77" t="s">
        <v>777</v>
      </c>
      <c r="F103" s="74" t="str">
        <f t="shared" si="2"/>
        <v/>
      </c>
      <c r="G103" s="78" t="s">
        <v>1</v>
      </c>
      <c r="H103" s="82">
        <v>183.3</v>
      </c>
      <c r="I103" s="34">
        <f t="shared" si="3"/>
        <v>221.8</v>
      </c>
    </row>
    <row r="104" spans="1:9" ht="12" customHeight="1">
      <c r="A104" s="33">
        <v>12194</v>
      </c>
      <c r="B104" s="72" t="s">
        <v>304</v>
      </c>
      <c r="C104" s="72"/>
      <c r="D104" s="73" t="s">
        <v>889</v>
      </c>
      <c r="E104" s="77" t="s">
        <v>777</v>
      </c>
      <c r="F104" s="74" t="str">
        <f t="shared" si="2"/>
        <v/>
      </c>
      <c r="G104" s="75" t="s">
        <v>1</v>
      </c>
      <c r="H104" s="76">
        <v>131.80000000000001</v>
      </c>
      <c r="I104" s="34">
        <f t="shared" si="3"/>
        <v>159.5</v>
      </c>
    </row>
    <row r="105" spans="1:9" ht="12" customHeight="1">
      <c r="A105" s="33">
        <v>12197</v>
      </c>
      <c r="B105" s="72" t="s">
        <v>305</v>
      </c>
      <c r="C105" s="72"/>
      <c r="D105" s="73" t="s">
        <v>885</v>
      </c>
      <c r="E105" s="77" t="s">
        <v>777</v>
      </c>
      <c r="F105" s="74" t="str">
        <f t="shared" si="2"/>
        <v/>
      </c>
      <c r="G105" s="75" t="s">
        <v>1</v>
      </c>
      <c r="H105" s="76">
        <v>138.19999999999999</v>
      </c>
      <c r="I105" s="34">
        <f t="shared" si="3"/>
        <v>167.2</v>
      </c>
    </row>
    <row r="106" spans="1:9" ht="12" customHeight="1">
      <c r="A106" s="35">
        <v>12199</v>
      </c>
      <c r="B106" s="78" t="s">
        <v>306</v>
      </c>
      <c r="C106" s="81"/>
      <c r="D106" s="73" t="s">
        <v>885</v>
      </c>
      <c r="E106" s="77" t="s">
        <v>777</v>
      </c>
      <c r="F106" s="74" t="str">
        <f t="shared" si="2"/>
        <v/>
      </c>
      <c r="G106" s="78" t="s">
        <v>1</v>
      </c>
      <c r="H106" s="82">
        <v>150.80000000000001</v>
      </c>
      <c r="I106" s="34">
        <f t="shared" si="3"/>
        <v>182.5</v>
      </c>
    </row>
    <row r="107" spans="1:9" ht="12" customHeight="1">
      <c r="A107" s="35">
        <v>12202</v>
      </c>
      <c r="B107" s="78" t="s">
        <v>89</v>
      </c>
      <c r="C107" s="81"/>
      <c r="D107" s="73" t="s">
        <v>886</v>
      </c>
      <c r="E107" s="77" t="s">
        <v>777</v>
      </c>
      <c r="F107" s="74" t="str">
        <f t="shared" si="2"/>
        <v/>
      </c>
      <c r="G107" s="78" t="s">
        <v>1</v>
      </c>
      <c r="H107" s="82">
        <v>113.1</v>
      </c>
      <c r="I107" s="34">
        <f t="shared" si="3"/>
        <v>136.9</v>
      </c>
    </row>
    <row r="108" spans="1:9" ht="12" customHeight="1">
      <c r="A108" s="35">
        <v>12203</v>
      </c>
      <c r="B108" s="78" t="s">
        <v>307</v>
      </c>
      <c r="C108" s="81"/>
      <c r="D108" s="73" t="s">
        <v>889</v>
      </c>
      <c r="E108" s="77" t="s">
        <v>777</v>
      </c>
      <c r="F108" s="74" t="str">
        <f t="shared" si="2"/>
        <v/>
      </c>
      <c r="G108" s="78" t="s">
        <v>1</v>
      </c>
      <c r="H108" s="82">
        <v>234</v>
      </c>
      <c r="I108" s="34">
        <f t="shared" si="3"/>
        <v>283.10000000000002</v>
      </c>
    </row>
    <row r="109" spans="1:9" ht="12" customHeight="1">
      <c r="A109" s="35">
        <v>12204</v>
      </c>
      <c r="B109" s="78" t="s">
        <v>308</v>
      </c>
      <c r="C109" s="81"/>
      <c r="D109" s="73" t="s">
        <v>885</v>
      </c>
      <c r="E109" s="77" t="s">
        <v>777</v>
      </c>
      <c r="F109" s="74" t="str">
        <f t="shared" si="2"/>
        <v/>
      </c>
      <c r="G109" s="78" t="s">
        <v>1</v>
      </c>
      <c r="H109" s="82">
        <v>164.7</v>
      </c>
      <c r="I109" s="34">
        <f t="shared" si="3"/>
        <v>199.3</v>
      </c>
    </row>
    <row r="110" spans="1:9" ht="12" customHeight="1">
      <c r="A110" s="37">
        <v>12205</v>
      </c>
      <c r="B110" s="72" t="s">
        <v>450</v>
      </c>
      <c r="C110" s="72"/>
      <c r="D110" s="73" t="s">
        <v>885</v>
      </c>
      <c r="E110" s="77" t="s">
        <v>777</v>
      </c>
      <c r="F110" s="74" t="str">
        <f t="shared" si="2"/>
        <v/>
      </c>
      <c r="G110" s="75" t="s">
        <v>1</v>
      </c>
      <c r="H110" s="79">
        <v>160.6</v>
      </c>
      <c r="I110" s="34">
        <f t="shared" si="3"/>
        <v>194.3</v>
      </c>
    </row>
    <row r="111" spans="1:9" ht="12" customHeight="1">
      <c r="A111" s="35">
        <v>12206</v>
      </c>
      <c r="B111" s="78" t="s">
        <v>12</v>
      </c>
      <c r="C111" s="81"/>
      <c r="D111" s="73" t="s">
        <v>885</v>
      </c>
      <c r="E111" s="77" t="s">
        <v>782</v>
      </c>
      <c r="F111" s="74" t="str">
        <f t="shared" si="2"/>
        <v/>
      </c>
      <c r="G111" s="78" t="s">
        <v>1</v>
      </c>
      <c r="H111" s="82">
        <v>119</v>
      </c>
      <c r="I111" s="34">
        <f t="shared" si="3"/>
        <v>144</v>
      </c>
    </row>
    <row r="112" spans="1:9" ht="12" customHeight="1">
      <c r="A112" s="35">
        <v>12207</v>
      </c>
      <c r="B112" s="78" t="s">
        <v>196</v>
      </c>
      <c r="C112" s="81"/>
      <c r="D112" s="73" t="s">
        <v>885</v>
      </c>
      <c r="E112" s="77" t="s">
        <v>780</v>
      </c>
      <c r="F112" s="74" t="str">
        <f t="shared" si="2"/>
        <v/>
      </c>
      <c r="G112" s="78" t="s">
        <v>1</v>
      </c>
      <c r="H112" s="82">
        <v>165.2</v>
      </c>
      <c r="I112" s="34">
        <f t="shared" si="3"/>
        <v>199.9</v>
      </c>
    </row>
    <row r="113" spans="1:9" ht="12" customHeight="1">
      <c r="A113" s="35">
        <v>12208</v>
      </c>
      <c r="B113" s="78" t="s">
        <v>197</v>
      </c>
      <c r="C113" s="81"/>
      <c r="D113" s="73" t="s">
        <v>885</v>
      </c>
      <c r="E113" s="77" t="s">
        <v>780</v>
      </c>
      <c r="F113" s="74" t="str">
        <f t="shared" si="2"/>
        <v/>
      </c>
      <c r="G113" s="78" t="s">
        <v>1</v>
      </c>
      <c r="H113" s="82">
        <v>207.1</v>
      </c>
      <c r="I113" s="34">
        <f t="shared" si="3"/>
        <v>250.6</v>
      </c>
    </row>
    <row r="114" spans="1:9" ht="12" customHeight="1">
      <c r="A114" s="35">
        <v>12209</v>
      </c>
      <c r="B114" s="78" t="s">
        <v>198</v>
      </c>
      <c r="C114" s="81"/>
      <c r="D114" s="73" t="s">
        <v>885</v>
      </c>
      <c r="E114" s="77" t="s">
        <v>780</v>
      </c>
      <c r="F114" s="74" t="str">
        <f t="shared" si="2"/>
        <v/>
      </c>
      <c r="G114" s="78" t="s">
        <v>1</v>
      </c>
      <c r="H114" s="82">
        <v>248.7</v>
      </c>
      <c r="I114" s="34">
        <f t="shared" si="3"/>
        <v>300.89999999999998</v>
      </c>
    </row>
    <row r="115" spans="1:9" ht="12" customHeight="1">
      <c r="A115" s="36">
        <v>12213</v>
      </c>
      <c r="B115" s="78" t="s">
        <v>689</v>
      </c>
      <c r="C115" s="81"/>
      <c r="D115" s="73" t="s">
        <v>885</v>
      </c>
      <c r="E115" s="77" t="s">
        <v>780</v>
      </c>
      <c r="F115" s="74" t="str">
        <f t="shared" si="2"/>
        <v/>
      </c>
      <c r="G115" s="78" t="s">
        <v>1</v>
      </c>
      <c r="H115" s="82">
        <v>223.5</v>
      </c>
      <c r="I115" s="34">
        <f t="shared" si="3"/>
        <v>270.39999999999998</v>
      </c>
    </row>
    <row r="116" spans="1:9" ht="12" customHeight="1">
      <c r="A116" s="36">
        <v>12215</v>
      </c>
      <c r="B116" s="78" t="s">
        <v>690</v>
      </c>
      <c r="C116" s="81"/>
      <c r="D116" s="73" t="s">
        <v>885</v>
      </c>
      <c r="E116" s="77" t="s">
        <v>780</v>
      </c>
      <c r="F116" s="74" t="str">
        <f t="shared" si="2"/>
        <v/>
      </c>
      <c r="G116" s="78" t="s">
        <v>1</v>
      </c>
      <c r="H116" s="82">
        <v>234.2</v>
      </c>
      <c r="I116" s="34">
        <f t="shared" si="3"/>
        <v>283.39999999999998</v>
      </c>
    </row>
    <row r="117" spans="1:9" ht="12" customHeight="1">
      <c r="A117" s="36">
        <v>12216</v>
      </c>
      <c r="B117" s="78" t="s">
        <v>318</v>
      </c>
      <c r="C117" s="81"/>
      <c r="D117" s="73" t="s">
        <v>885</v>
      </c>
      <c r="E117" s="77" t="s">
        <v>782</v>
      </c>
      <c r="F117" s="74" t="str">
        <f t="shared" si="2"/>
        <v/>
      </c>
      <c r="G117" s="78" t="s">
        <v>1</v>
      </c>
      <c r="H117" s="82">
        <v>113.1</v>
      </c>
      <c r="I117" s="34">
        <f t="shared" si="3"/>
        <v>136.9</v>
      </c>
    </row>
    <row r="118" spans="1:9" ht="12" customHeight="1">
      <c r="A118" s="36">
        <v>12217</v>
      </c>
      <c r="B118" s="78" t="s">
        <v>319</v>
      </c>
      <c r="C118" s="81"/>
      <c r="D118" s="73" t="s">
        <v>559</v>
      </c>
      <c r="E118" s="77" t="s">
        <v>782</v>
      </c>
      <c r="F118" s="74" t="str">
        <f t="shared" si="2"/>
        <v/>
      </c>
      <c r="G118" s="78" t="s">
        <v>1</v>
      </c>
      <c r="H118" s="82">
        <v>113.1</v>
      </c>
      <c r="I118" s="34">
        <f t="shared" si="3"/>
        <v>136.9</v>
      </c>
    </row>
    <row r="119" spans="1:9" ht="12" customHeight="1">
      <c r="A119" s="89">
        <v>12219</v>
      </c>
      <c r="B119" s="78" t="s">
        <v>790</v>
      </c>
      <c r="C119" s="81"/>
      <c r="D119" s="73" t="s">
        <v>885</v>
      </c>
      <c r="E119" s="84" t="s">
        <v>782</v>
      </c>
      <c r="F119" s="74" t="str">
        <f t="shared" si="2"/>
        <v/>
      </c>
      <c r="G119" s="75" t="s">
        <v>1</v>
      </c>
      <c r="H119" s="82">
        <v>117.5</v>
      </c>
      <c r="I119" s="34">
        <f t="shared" si="3"/>
        <v>142.19999999999999</v>
      </c>
    </row>
    <row r="120" spans="1:9" ht="12" customHeight="1">
      <c r="A120" s="36">
        <v>12220</v>
      </c>
      <c r="B120" s="78" t="s">
        <v>320</v>
      </c>
      <c r="C120" s="81"/>
      <c r="D120" s="73" t="s">
        <v>559</v>
      </c>
      <c r="E120" s="77" t="s">
        <v>782</v>
      </c>
      <c r="F120" s="74" t="str">
        <f t="shared" si="2"/>
        <v/>
      </c>
      <c r="G120" s="78" t="s">
        <v>1</v>
      </c>
      <c r="H120" s="82">
        <v>69.900000000000006</v>
      </c>
      <c r="I120" s="34">
        <f t="shared" si="3"/>
        <v>84.6</v>
      </c>
    </row>
    <row r="121" spans="1:9" ht="12" customHeight="1">
      <c r="A121" s="36">
        <v>12221</v>
      </c>
      <c r="B121" s="78" t="s">
        <v>321</v>
      </c>
      <c r="C121" s="81"/>
      <c r="D121" s="73" t="s">
        <v>885</v>
      </c>
      <c r="E121" s="77" t="s">
        <v>782</v>
      </c>
      <c r="F121" s="74" t="str">
        <f t="shared" si="2"/>
        <v/>
      </c>
      <c r="G121" s="78" t="s">
        <v>1</v>
      </c>
      <c r="H121" s="82">
        <v>69.900000000000006</v>
      </c>
      <c r="I121" s="34">
        <f t="shared" si="3"/>
        <v>84.6</v>
      </c>
    </row>
    <row r="122" spans="1:9" ht="12" customHeight="1">
      <c r="A122" s="89">
        <v>12222</v>
      </c>
      <c r="B122" s="78" t="s">
        <v>791</v>
      </c>
      <c r="C122" s="81"/>
      <c r="D122" s="73" t="s">
        <v>885</v>
      </c>
      <c r="E122" s="84" t="s">
        <v>782</v>
      </c>
      <c r="F122" s="74" t="str">
        <f t="shared" si="2"/>
        <v/>
      </c>
      <c r="G122" s="75" t="s">
        <v>1</v>
      </c>
      <c r="H122" s="82">
        <v>73.400000000000006</v>
      </c>
      <c r="I122" s="34">
        <f t="shared" si="3"/>
        <v>88.8</v>
      </c>
    </row>
    <row r="123" spans="1:9" ht="12" customHeight="1">
      <c r="A123" s="35">
        <v>12224</v>
      </c>
      <c r="B123" s="78" t="s">
        <v>13</v>
      </c>
      <c r="C123" s="81"/>
      <c r="D123" s="73" t="s">
        <v>885</v>
      </c>
      <c r="E123" s="77" t="s">
        <v>777</v>
      </c>
      <c r="F123" s="74" t="str">
        <f t="shared" si="2"/>
        <v/>
      </c>
      <c r="G123" s="78" t="s">
        <v>1</v>
      </c>
      <c r="H123" s="82">
        <v>107.3</v>
      </c>
      <c r="I123" s="34">
        <f t="shared" si="3"/>
        <v>129.80000000000001</v>
      </c>
    </row>
    <row r="124" spans="1:9" ht="12" customHeight="1">
      <c r="A124" s="35">
        <v>12227</v>
      </c>
      <c r="B124" s="78" t="s">
        <v>60</v>
      </c>
      <c r="C124" s="81"/>
      <c r="D124" s="73" t="s">
        <v>885</v>
      </c>
      <c r="E124" s="77" t="s">
        <v>777</v>
      </c>
      <c r="F124" s="74" t="str">
        <f t="shared" si="2"/>
        <v/>
      </c>
      <c r="G124" s="78" t="s">
        <v>1</v>
      </c>
      <c r="H124" s="82">
        <v>117.8</v>
      </c>
      <c r="I124" s="34">
        <f t="shared" si="3"/>
        <v>142.5</v>
      </c>
    </row>
    <row r="125" spans="1:9" ht="12" customHeight="1">
      <c r="A125" s="33">
        <v>12231</v>
      </c>
      <c r="B125" s="72" t="s">
        <v>135</v>
      </c>
      <c r="C125" s="72"/>
      <c r="D125" s="73" t="s">
        <v>884</v>
      </c>
      <c r="E125" s="77" t="s">
        <v>777</v>
      </c>
      <c r="F125" s="74" t="str">
        <f t="shared" si="2"/>
        <v/>
      </c>
      <c r="G125" s="75" t="s">
        <v>1</v>
      </c>
      <c r="H125" s="76">
        <v>79.7</v>
      </c>
      <c r="I125" s="34">
        <f t="shared" si="3"/>
        <v>96.4</v>
      </c>
    </row>
    <row r="126" spans="1:9" ht="12" customHeight="1">
      <c r="A126" s="36">
        <v>12234</v>
      </c>
      <c r="B126" s="83" t="s">
        <v>578</v>
      </c>
      <c r="C126" s="81"/>
      <c r="D126" s="73" t="s">
        <v>559</v>
      </c>
      <c r="E126" s="77" t="s">
        <v>782</v>
      </c>
      <c r="F126" s="74" t="str">
        <f t="shared" si="2"/>
        <v/>
      </c>
      <c r="G126" s="78" t="s">
        <v>1</v>
      </c>
      <c r="H126" s="82">
        <v>173.3</v>
      </c>
      <c r="I126" s="34">
        <f t="shared" si="3"/>
        <v>209.7</v>
      </c>
    </row>
    <row r="127" spans="1:9" ht="12" customHeight="1">
      <c r="A127" s="36">
        <v>12235</v>
      </c>
      <c r="B127" s="78" t="s">
        <v>579</v>
      </c>
      <c r="C127" s="81"/>
      <c r="D127" s="73" t="s">
        <v>885</v>
      </c>
      <c r="E127" s="77" t="s">
        <v>782</v>
      </c>
      <c r="F127" s="74" t="str">
        <f t="shared" si="2"/>
        <v/>
      </c>
      <c r="G127" s="78" t="s">
        <v>1</v>
      </c>
      <c r="H127" s="82">
        <v>173.3</v>
      </c>
      <c r="I127" s="34">
        <f t="shared" si="3"/>
        <v>209.7</v>
      </c>
    </row>
    <row r="128" spans="1:9" ht="12" customHeight="1">
      <c r="A128" s="37">
        <v>12237</v>
      </c>
      <c r="B128" s="72" t="s">
        <v>322</v>
      </c>
      <c r="C128" s="72"/>
      <c r="D128" s="73" t="s">
        <v>891</v>
      </c>
      <c r="E128" s="77" t="s">
        <v>777</v>
      </c>
      <c r="F128" s="74" t="str">
        <f t="shared" si="2"/>
        <v/>
      </c>
      <c r="G128" s="75" t="s">
        <v>1</v>
      </c>
      <c r="H128" s="76">
        <v>96.8</v>
      </c>
      <c r="I128" s="34">
        <f t="shared" si="3"/>
        <v>117.1</v>
      </c>
    </row>
    <row r="129" spans="1:9" ht="12" customHeight="1">
      <c r="A129" s="37">
        <v>12238</v>
      </c>
      <c r="B129" s="72" t="s">
        <v>323</v>
      </c>
      <c r="C129" s="72"/>
      <c r="D129" s="73" t="s">
        <v>885</v>
      </c>
      <c r="E129" s="77" t="s">
        <v>777</v>
      </c>
      <c r="F129" s="74" t="str">
        <f t="shared" si="2"/>
        <v/>
      </c>
      <c r="G129" s="75" t="s">
        <v>1</v>
      </c>
      <c r="H129" s="76">
        <v>160.4</v>
      </c>
      <c r="I129" s="34">
        <f t="shared" si="3"/>
        <v>194.1</v>
      </c>
    </row>
    <row r="130" spans="1:9" ht="12" customHeight="1">
      <c r="A130" s="36">
        <v>12239</v>
      </c>
      <c r="B130" s="78" t="s">
        <v>324</v>
      </c>
      <c r="C130" s="81"/>
      <c r="D130" s="73" t="s">
        <v>891</v>
      </c>
      <c r="E130" s="77" t="s">
        <v>777</v>
      </c>
      <c r="F130" s="74" t="str">
        <f t="shared" si="2"/>
        <v/>
      </c>
      <c r="G130" s="78" t="s">
        <v>1</v>
      </c>
      <c r="H130" s="82">
        <v>57.4</v>
      </c>
      <c r="I130" s="34">
        <f t="shared" si="3"/>
        <v>69.5</v>
      </c>
    </row>
    <row r="131" spans="1:9" ht="12" customHeight="1">
      <c r="A131" s="36">
        <v>12240</v>
      </c>
      <c r="B131" s="78" t="s">
        <v>325</v>
      </c>
      <c r="C131" s="81"/>
      <c r="D131" s="73" t="s">
        <v>885</v>
      </c>
      <c r="E131" s="77" t="s">
        <v>777</v>
      </c>
      <c r="F131" s="74" t="str">
        <f t="shared" si="2"/>
        <v/>
      </c>
      <c r="G131" s="78" t="s">
        <v>1</v>
      </c>
      <c r="H131" s="82">
        <v>160.4</v>
      </c>
      <c r="I131" s="34">
        <f t="shared" si="3"/>
        <v>194.1</v>
      </c>
    </row>
    <row r="132" spans="1:9" ht="12" customHeight="1">
      <c r="A132" s="35">
        <v>12242</v>
      </c>
      <c r="B132" s="78" t="s">
        <v>170</v>
      </c>
      <c r="C132" s="81"/>
      <c r="D132" s="73" t="s">
        <v>885</v>
      </c>
      <c r="E132" s="77" t="s">
        <v>777</v>
      </c>
      <c r="F132" s="74" t="str">
        <f t="shared" si="2"/>
        <v/>
      </c>
      <c r="G132" s="78" t="s">
        <v>1</v>
      </c>
      <c r="H132" s="82">
        <v>116.2</v>
      </c>
      <c r="I132" s="34">
        <f t="shared" si="3"/>
        <v>140.6</v>
      </c>
    </row>
    <row r="133" spans="1:9" ht="12" customHeight="1">
      <c r="A133" s="37">
        <v>12243</v>
      </c>
      <c r="B133" s="72" t="s">
        <v>580</v>
      </c>
      <c r="C133" s="72"/>
      <c r="D133" s="73" t="s">
        <v>885</v>
      </c>
      <c r="E133" s="77" t="s">
        <v>782</v>
      </c>
      <c r="F133" s="74" t="str">
        <f t="shared" si="2"/>
        <v/>
      </c>
      <c r="G133" s="78" t="s">
        <v>1</v>
      </c>
      <c r="H133" s="79">
        <v>160.80000000000001</v>
      </c>
      <c r="I133" s="34">
        <f t="shared" si="3"/>
        <v>194.6</v>
      </c>
    </row>
    <row r="134" spans="1:9" ht="12" customHeight="1">
      <c r="A134" s="35">
        <v>12244</v>
      </c>
      <c r="B134" s="78" t="s">
        <v>28</v>
      </c>
      <c r="C134" s="81"/>
      <c r="D134" s="73" t="s">
        <v>885</v>
      </c>
      <c r="E134" s="77" t="s">
        <v>782</v>
      </c>
      <c r="F134" s="74" t="str">
        <f t="shared" si="2"/>
        <v/>
      </c>
      <c r="G134" s="78" t="s">
        <v>1</v>
      </c>
      <c r="H134" s="82">
        <v>121.5</v>
      </c>
      <c r="I134" s="34">
        <f t="shared" si="3"/>
        <v>147</v>
      </c>
    </row>
    <row r="135" spans="1:9" ht="12" customHeight="1">
      <c r="A135" s="36">
        <v>12247</v>
      </c>
      <c r="B135" s="78" t="s">
        <v>326</v>
      </c>
      <c r="C135" s="81"/>
      <c r="D135" s="73" t="s">
        <v>885</v>
      </c>
      <c r="E135" s="77" t="s">
        <v>777</v>
      </c>
      <c r="F135" s="74" t="str">
        <f t="shared" ref="F135:F198" si="4">IF($I$1&lt;&gt;0,H135*(1-$I$1),"")</f>
        <v/>
      </c>
      <c r="G135" s="78" t="s">
        <v>1</v>
      </c>
      <c r="H135" s="82">
        <v>56.6</v>
      </c>
      <c r="I135" s="34">
        <f t="shared" ref="I135:I198" si="5">ROUND(H135*1.21,1)</f>
        <v>68.5</v>
      </c>
    </row>
    <row r="136" spans="1:9" ht="12" customHeight="1">
      <c r="A136" s="37">
        <v>12251</v>
      </c>
      <c r="B136" s="72" t="s">
        <v>634</v>
      </c>
      <c r="C136" s="72"/>
      <c r="D136" s="73" t="s">
        <v>885</v>
      </c>
      <c r="E136" s="77" t="s">
        <v>779</v>
      </c>
      <c r="F136" s="74" t="str">
        <f t="shared" si="4"/>
        <v/>
      </c>
      <c r="G136" s="78" t="s">
        <v>1</v>
      </c>
      <c r="H136" s="76">
        <v>50.8</v>
      </c>
      <c r="I136" s="34">
        <f t="shared" si="5"/>
        <v>61.5</v>
      </c>
    </row>
    <row r="137" spans="1:9" ht="12" customHeight="1">
      <c r="A137" s="35">
        <v>12252</v>
      </c>
      <c r="B137" s="78" t="s">
        <v>108</v>
      </c>
      <c r="C137" s="81"/>
      <c r="D137" s="73" t="s">
        <v>885</v>
      </c>
      <c r="E137" s="77" t="s">
        <v>782</v>
      </c>
      <c r="F137" s="74" t="str">
        <f t="shared" si="4"/>
        <v/>
      </c>
      <c r="G137" s="78" t="s">
        <v>1</v>
      </c>
      <c r="H137" s="82">
        <v>191</v>
      </c>
      <c r="I137" s="34">
        <f t="shared" si="5"/>
        <v>231.1</v>
      </c>
    </row>
    <row r="138" spans="1:9" ht="12" customHeight="1">
      <c r="A138" s="35">
        <v>12253</v>
      </c>
      <c r="B138" s="78" t="s">
        <v>115</v>
      </c>
      <c r="C138" s="81"/>
      <c r="D138" s="73" t="s">
        <v>559</v>
      </c>
      <c r="E138" s="77" t="s">
        <v>782</v>
      </c>
      <c r="F138" s="74" t="str">
        <f t="shared" si="4"/>
        <v/>
      </c>
      <c r="G138" s="78" t="s">
        <v>1</v>
      </c>
      <c r="H138" s="82">
        <v>164</v>
      </c>
      <c r="I138" s="34">
        <f t="shared" si="5"/>
        <v>198.4</v>
      </c>
    </row>
    <row r="139" spans="1:9" ht="12" customHeight="1">
      <c r="A139" s="35">
        <v>12255</v>
      </c>
      <c r="B139" s="78" t="s">
        <v>171</v>
      </c>
      <c r="C139" s="81"/>
      <c r="D139" s="73" t="s">
        <v>559</v>
      </c>
      <c r="E139" s="77" t="s">
        <v>782</v>
      </c>
      <c r="F139" s="74" t="str">
        <f t="shared" si="4"/>
        <v/>
      </c>
      <c r="G139" s="78" t="s">
        <v>1</v>
      </c>
      <c r="H139" s="82">
        <v>131.6</v>
      </c>
      <c r="I139" s="34">
        <f t="shared" si="5"/>
        <v>159.19999999999999</v>
      </c>
    </row>
    <row r="140" spans="1:9" ht="12" customHeight="1">
      <c r="A140" s="37">
        <v>12256</v>
      </c>
      <c r="B140" s="72" t="s">
        <v>382</v>
      </c>
      <c r="C140" s="81"/>
      <c r="D140" s="73" t="s">
        <v>885</v>
      </c>
      <c r="E140" s="77" t="s">
        <v>777</v>
      </c>
      <c r="F140" s="74" t="str">
        <f t="shared" si="4"/>
        <v/>
      </c>
      <c r="G140" s="75" t="s">
        <v>1</v>
      </c>
      <c r="H140" s="76">
        <v>167.2</v>
      </c>
      <c r="I140" s="34">
        <f t="shared" si="5"/>
        <v>202.3</v>
      </c>
    </row>
    <row r="141" spans="1:9" ht="12" customHeight="1">
      <c r="A141" s="37">
        <v>12257</v>
      </c>
      <c r="B141" s="72" t="s">
        <v>383</v>
      </c>
      <c r="C141" s="81"/>
      <c r="D141" s="73" t="s">
        <v>892</v>
      </c>
      <c r="E141" s="77" t="s">
        <v>777</v>
      </c>
      <c r="F141" s="74" t="str">
        <f t="shared" si="4"/>
        <v/>
      </c>
      <c r="G141" s="75" t="s">
        <v>1</v>
      </c>
      <c r="H141" s="76">
        <v>167.2</v>
      </c>
      <c r="I141" s="34">
        <f t="shared" si="5"/>
        <v>202.3</v>
      </c>
    </row>
    <row r="142" spans="1:9" ht="12" customHeight="1">
      <c r="A142" s="37">
        <v>12258</v>
      </c>
      <c r="B142" s="72" t="s">
        <v>384</v>
      </c>
      <c r="C142" s="72"/>
      <c r="D142" s="73" t="s">
        <v>892</v>
      </c>
      <c r="E142" s="77" t="s">
        <v>777</v>
      </c>
      <c r="F142" s="74" t="str">
        <f t="shared" si="4"/>
        <v/>
      </c>
      <c r="G142" s="75" t="s">
        <v>1</v>
      </c>
      <c r="H142" s="76">
        <v>263.5</v>
      </c>
      <c r="I142" s="34">
        <f t="shared" si="5"/>
        <v>318.8</v>
      </c>
    </row>
    <row r="143" spans="1:9" ht="12" customHeight="1">
      <c r="A143" s="37">
        <v>12259</v>
      </c>
      <c r="B143" s="72" t="s">
        <v>385</v>
      </c>
      <c r="C143" s="81"/>
      <c r="D143" s="73" t="s">
        <v>885</v>
      </c>
      <c r="E143" s="77" t="s">
        <v>777</v>
      </c>
      <c r="F143" s="74" t="str">
        <f t="shared" si="4"/>
        <v/>
      </c>
      <c r="G143" s="75" t="s">
        <v>1</v>
      </c>
      <c r="H143" s="76">
        <v>263.5</v>
      </c>
      <c r="I143" s="34">
        <f t="shared" si="5"/>
        <v>318.8</v>
      </c>
    </row>
    <row r="144" spans="1:9" ht="12" customHeight="1">
      <c r="A144" s="36">
        <v>12260</v>
      </c>
      <c r="B144" s="78" t="s">
        <v>624</v>
      </c>
      <c r="C144" s="81"/>
      <c r="D144" s="73" t="s">
        <v>885</v>
      </c>
      <c r="E144" s="77" t="s">
        <v>779</v>
      </c>
      <c r="F144" s="74" t="str">
        <f t="shared" si="4"/>
        <v/>
      </c>
      <c r="G144" s="78" t="s">
        <v>1</v>
      </c>
      <c r="H144" s="76">
        <v>50.8</v>
      </c>
      <c r="I144" s="34">
        <f t="shared" si="5"/>
        <v>61.5</v>
      </c>
    </row>
    <row r="145" spans="1:9" ht="12" customHeight="1">
      <c r="A145" s="35">
        <v>12261</v>
      </c>
      <c r="B145" s="78" t="s">
        <v>116</v>
      </c>
      <c r="C145" s="81"/>
      <c r="D145" s="73" t="s">
        <v>885</v>
      </c>
      <c r="E145" s="77" t="s">
        <v>777</v>
      </c>
      <c r="F145" s="74" t="str">
        <f t="shared" si="4"/>
        <v/>
      </c>
      <c r="G145" s="78" t="s">
        <v>1</v>
      </c>
      <c r="H145" s="82">
        <v>127.7</v>
      </c>
      <c r="I145" s="34">
        <f t="shared" si="5"/>
        <v>154.5</v>
      </c>
    </row>
    <row r="146" spans="1:9" ht="12" customHeight="1">
      <c r="A146" s="36">
        <v>12262</v>
      </c>
      <c r="B146" s="78" t="s">
        <v>626</v>
      </c>
      <c r="C146" s="81"/>
      <c r="D146" s="73" t="s">
        <v>887</v>
      </c>
      <c r="E146" s="77" t="s">
        <v>779</v>
      </c>
      <c r="F146" s="74" t="str">
        <f t="shared" si="4"/>
        <v/>
      </c>
      <c r="G146" s="78" t="s">
        <v>1</v>
      </c>
      <c r="H146" s="76">
        <v>50.8</v>
      </c>
      <c r="I146" s="34">
        <f t="shared" si="5"/>
        <v>61.5</v>
      </c>
    </row>
    <row r="147" spans="1:9" ht="12" customHeight="1">
      <c r="A147" s="35">
        <v>12263</v>
      </c>
      <c r="B147" s="78" t="s">
        <v>309</v>
      </c>
      <c r="C147" s="81"/>
      <c r="D147" s="73" t="s">
        <v>892</v>
      </c>
      <c r="E147" s="77" t="s">
        <v>777</v>
      </c>
      <c r="F147" s="74" t="str">
        <f t="shared" si="4"/>
        <v/>
      </c>
      <c r="G147" s="78" t="s">
        <v>1</v>
      </c>
      <c r="H147" s="82">
        <v>308.5</v>
      </c>
      <c r="I147" s="34">
        <f t="shared" si="5"/>
        <v>373.3</v>
      </c>
    </row>
    <row r="148" spans="1:9" ht="12" customHeight="1">
      <c r="A148" s="35">
        <v>12265</v>
      </c>
      <c r="B148" s="78" t="s">
        <v>310</v>
      </c>
      <c r="C148" s="81"/>
      <c r="D148" s="73" t="s">
        <v>885</v>
      </c>
      <c r="E148" s="77" t="s">
        <v>777</v>
      </c>
      <c r="F148" s="74" t="str">
        <f t="shared" si="4"/>
        <v/>
      </c>
      <c r="G148" s="78" t="s">
        <v>1</v>
      </c>
      <c r="H148" s="82">
        <v>171.9</v>
      </c>
      <c r="I148" s="34">
        <f t="shared" si="5"/>
        <v>208</v>
      </c>
    </row>
    <row r="149" spans="1:9" ht="12" customHeight="1">
      <c r="A149" s="33">
        <v>12268</v>
      </c>
      <c r="B149" s="72" t="s">
        <v>231</v>
      </c>
      <c r="C149" s="72"/>
      <c r="D149" s="73" t="s">
        <v>892</v>
      </c>
      <c r="E149" s="77" t="s">
        <v>777</v>
      </c>
      <c r="F149" s="74" t="str">
        <f t="shared" si="4"/>
        <v/>
      </c>
      <c r="G149" s="75" t="s">
        <v>1</v>
      </c>
      <c r="H149" s="76">
        <v>159.6</v>
      </c>
      <c r="I149" s="34">
        <f t="shared" si="5"/>
        <v>193.1</v>
      </c>
    </row>
    <row r="150" spans="1:9" ht="12" customHeight="1">
      <c r="A150" s="35">
        <v>12270</v>
      </c>
      <c r="B150" s="78" t="s">
        <v>232</v>
      </c>
      <c r="C150" s="81"/>
      <c r="D150" s="73" t="s">
        <v>885</v>
      </c>
      <c r="E150" s="77" t="s">
        <v>777</v>
      </c>
      <c r="F150" s="74" t="str">
        <f t="shared" si="4"/>
        <v/>
      </c>
      <c r="G150" s="78" t="s">
        <v>1</v>
      </c>
      <c r="H150" s="82">
        <v>252.4</v>
      </c>
      <c r="I150" s="34">
        <f t="shared" si="5"/>
        <v>305.39999999999998</v>
      </c>
    </row>
    <row r="151" spans="1:9" ht="12" customHeight="1">
      <c r="A151" s="37">
        <v>12271</v>
      </c>
      <c r="B151" s="72" t="s">
        <v>366</v>
      </c>
      <c r="C151" s="81"/>
      <c r="D151" s="73" t="s">
        <v>885</v>
      </c>
      <c r="E151" s="77" t="s">
        <v>777</v>
      </c>
      <c r="F151" s="74" t="str">
        <f t="shared" si="4"/>
        <v/>
      </c>
      <c r="G151" s="75" t="s">
        <v>1</v>
      </c>
      <c r="H151" s="76">
        <v>145.19999999999999</v>
      </c>
      <c r="I151" s="34">
        <f t="shared" si="5"/>
        <v>175.7</v>
      </c>
    </row>
    <row r="152" spans="1:9" ht="12" customHeight="1">
      <c r="A152" s="37">
        <v>12272</v>
      </c>
      <c r="B152" s="72" t="s">
        <v>414</v>
      </c>
      <c r="C152" s="72"/>
      <c r="D152" s="73" t="s">
        <v>885</v>
      </c>
      <c r="E152" s="77" t="s">
        <v>777</v>
      </c>
      <c r="F152" s="74" t="str">
        <f t="shared" si="4"/>
        <v/>
      </c>
      <c r="G152" s="75" t="s">
        <v>1</v>
      </c>
      <c r="H152" s="76">
        <v>129.80000000000001</v>
      </c>
      <c r="I152" s="34">
        <f t="shared" si="5"/>
        <v>157.1</v>
      </c>
    </row>
    <row r="153" spans="1:9" ht="12" customHeight="1">
      <c r="A153" s="37">
        <v>12273</v>
      </c>
      <c r="B153" s="72" t="s">
        <v>415</v>
      </c>
      <c r="C153" s="72"/>
      <c r="D153" s="73" t="s">
        <v>887</v>
      </c>
      <c r="E153" s="77" t="s">
        <v>777</v>
      </c>
      <c r="F153" s="74" t="str">
        <f t="shared" si="4"/>
        <v/>
      </c>
      <c r="G153" s="75" t="s">
        <v>1</v>
      </c>
      <c r="H153" s="76">
        <v>137.4</v>
      </c>
      <c r="I153" s="34">
        <f t="shared" si="5"/>
        <v>166.3</v>
      </c>
    </row>
    <row r="154" spans="1:9" ht="12" customHeight="1">
      <c r="A154" s="37">
        <v>12277</v>
      </c>
      <c r="B154" s="72" t="s">
        <v>457</v>
      </c>
      <c r="C154" s="72"/>
      <c r="D154" s="73" t="s">
        <v>885</v>
      </c>
      <c r="E154" s="77" t="s">
        <v>782</v>
      </c>
      <c r="F154" s="74" t="str">
        <f t="shared" si="4"/>
        <v/>
      </c>
      <c r="G154" s="75" t="s">
        <v>1</v>
      </c>
      <c r="H154" s="79">
        <v>127.3</v>
      </c>
      <c r="I154" s="34">
        <f t="shared" si="5"/>
        <v>154</v>
      </c>
    </row>
    <row r="155" spans="1:9" ht="12" customHeight="1">
      <c r="A155" s="37">
        <v>12278</v>
      </c>
      <c r="B155" s="72" t="s">
        <v>458</v>
      </c>
      <c r="C155" s="72"/>
      <c r="D155" s="73" t="s">
        <v>885</v>
      </c>
      <c r="E155" s="77" t="s">
        <v>782</v>
      </c>
      <c r="F155" s="74" t="str">
        <f t="shared" si="4"/>
        <v/>
      </c>
      <c r="G155" s="75" t="s">
        <v>1</v>
      </c>
      <c r="H155" s="79">
        <v>138.30000000000001</v>
      </c>
      <c r="I155" s="34">
        <f t="shared" si="5"/>
        <v>167.3</v>
      </c>
    </row>
    <row r="156" spans="1:9" ht="12" customHeight="1">
      <c r="A156" s="37">
        <v>12281</v>
      </c>
      <c r="B156" s="72" t="s">
        <v>409</v>
      </c>
      <c r="C156" s="72"/>
      <c r="D156" s="73" t="s">
        <v>885</v>
      </c>
      <c r="E156" s="77" t="s">
        <v>777</v>
      </c>
      <c r="F156" s="74" t="str">
        <f t="shared" si="4"/>
        <v/>
      </c>
      <c r="G156" s="75" t="s">
        <v>1</v>
      </c>
      <c r="H156" s="76">
        <v>74.5</v>
      </c>
      <c r="I156" s="34">
        <f t="shared" si="5"/>
        <v>90.1</v>
      </c>
    </row>
    <row r="157" spans="1:9" ht="12" customHeight="1">
      <c r="A157" s="35">
        <v>12282</v>
      </c>
      <c r="B157" s="78" t="s">
        <v>136</v>
      </c>
      <c r="C157" s="81"/>
      <c r="D157" s="73" t="s">
        <v>885</v>
      </c>
      <c r="E157" s="77" t="s">
        <v>777</v>
      </c>
      <c r="F157" s="74" t="str">
        <f t="shared" si="4"/>
        <v/>
      </c>
      <c r="G157" s="78" t="s">
        <v>1</v>
      </c>
      <c r="H157" s="82">
        <v>102.7</v>
      </c>
      <c r="I157" s="34">
        <f t="shared" si="5"/>
        <v>124.3</v>
      </c>
    </row>
    <row r="158" spans="1:9" ht="12" customHeight="1">
      <c r="A158" s="37">
        <v>12283</v>
      </c>
      <c r="B158" s="72" t="s">
        <v>390</v>
      </c>
      <c r="C158" s="72"/>
      <c r="D158" s="73" t="s">
        <v>885</v>
      </c>
      <c r="E158" s="77" t="s">
        <v>777</v>
      </c>
      <c r="F158" s="74" t="str">
        <f t="shared" si="4"/>
        <v/>
      </c>
      <c r="G158" s="75" t="s">
        <v>1</v>
      </c>
      <c r="H158" s="76">
        <v>60.2</v>
      </c>
      <c r="I158" s="34">
        <f t="shared" si="5"/>
        <v>72.8</v>
      </c>
    </row>
    <row r="159" spans="1:9" ht="12" customHeight="1">
      <c r="A159" s="37">
        <v>12284</v>
      </c>
      <c r="B159" s="72" t="s">
        <v>391</v>
      </c>
      <c r="C159" s="72"/>
      <c r="D159" s="73" t="s">
        <v>885</v>
      </c>
      <c r="E159" s="77" t="s">
        <v>777</v>
      </c>
      <c r="F159" s="74" t="str">
        <f t="shared" si="4"/>
        <v/>
      </c>
      <c r="G159" s="75" t="s">
        <v>1</v>
      </c>
      <c r="H159" s="76">
        <v>74.5</v>
      </c>
      <c r="I159" s="34">
        <f t="shared" si="5"/>
        <v>90.1</v>
      </c>
    </row>
    <row r="160" spans="1:9" ht="12" customHeight="1">
      <c r="A160" s="36">
        <v>12285</v>
      </c>
      <c r="B160" s="78" t="s">
        <v>512</v>
      </c>
      <c r="C160" s="81"/>
      <c r="D160" s="73" t="s">
        <v>891</v>
      </c>
      <c r="E160" s="77" t="s">
        <v>777</v>
      </c>
      <c r="F160" s="74" t="str">
        <f t="shared" si="4"/>
        <v/>
      </c>
      <c r="G160" s="75" t="s">
        <v>1</v>
      </c>
      <c r="H160" s="82">
        <v>250.9</v>
      </c>
      <c r="I160" s="34">
        <f t="shared" si="5"/>
        <v>303.60000000000002</v>
      </c>
    </row>
    <row r="161" spans="1:9" ht="12" customHeight="1">
      <c r="A161" s="37">
        <v>12286</v>
      </c>
      <c r="B161" s="72" t="s">
        <v>392</v>
      </c>
      <c r="C161" s="72"/>
      <c r="D161" s="73" t="s">
        <v>885</v>
      </c>
      <c r="E161" s="77" t="s">
        <v>777</v>
      </c>
      <c r="F161" s="74" t="str">
        <f t="shared" si="4"/>
        <v/>
      </c>
      <c r="G161" s="75" t="s">
        <v>1</v>
      </c>
      <c r="H161" s="76">
        <v>60.2</v>
      </c>
      <c r="I161" s="34">
        <f t="shared" si="5"/>
        <v>72.8</v>
      </c>
    </row>
    <row r="162" spans="1:9" ht="12" customHeight="1">
      <c r="A162" s="37">
        <v>12287</v>
      </c>
      <c r="B162" s="72" t="s">
        <v>393</v>
      </c>
      <c r="C162" s="72"/>
      <c r="D162" s="73" t="s">
        <v>885</v>
      </c>
      <c r="E162" s="77" t="s">
        <v>777</v>
      </c>
      <c r="F162" s="74" t="str">
        <f t="shared" si="4"/>
        <v/>
      </c>
      <c r="G162" s="75" t="s">
        <v>1</v>
      </c>
      <c r="H162" s="76">
        <v>60.2</v>
      </c>
      <c r="I162" s="34">
        <f t="shared" si="5"/>
        <v>72.8</v>
      </c>
    </row>
    <row r="163" spans="1:9" ht="12" customHeight="1">
      <c r="A163" s="37">
        <v>12288</v>
      </c>
      <c r="B163" s="72" t="s">
        <v>410</v>
      </c>
      <c r="C163" s="72"/>
      <c r="D163" s="73" t="s">
        <v>891</v>
      </c>
      <c r="E163" s="77" t="s">
        <v>777</v>
      </c>
      <c r="F163" s="74" t="str">
        <f t="shared" si="4"/>
        <v/>
      </c>
      <c r="G163" s="75" t="s">
        <v>1</v>
      </c>
      <c r="H163" s="76">
        <v>74.5</v>
      </c>
      <c r="I163" s="34">
        <f t="shared" si="5"/>
        <v>90.1</v>
      </c>
    </row>
    <row r="164" spans="1:9" ht="12" customHeight="1">
      <c r="A164" s="37">
        <v>12289</v>
      </c>
      <c r="B164" s="72" t="s">
        <v>419</v>
      </c>
      <c r="C164" s="72"/>
      <c r="D164" s="73" t="s">
        <v>891</v>
      </c>
      <c r="E164" s="77" t="s">
        <v>777</v>
      </c>
      <c r="F164" s="74" t="str">
        <f t="shared" si="4"/>
        <v/>
      </c>
      <c r="G164" s="75" t="s">
        <v>1</v>
      </c>
      <c r="H164" s="79">
        <v>131.6</v>
      </c>
      <c r="I164" s="34">
        <f t="shared" si="5"/>
        <v>159.19999999999999</v>
      </c>
    </row>
    <row r="165" spans="1:9" ht="12" customHeight="1">
      <c r="A165" s="37">
        <v>12290</v>
      </c>
      <c r="B165" s="72" t="s">
        <v>420</v>
      </c>
      <c r="C165" s="72"/>
      <c r="D165" s="73" t="s">
        <v>885</v>
      </c>
      <c r="E165" s="77" t="s">
        <v>777</v>
      </c>
      <c r="F165" s="74" t="str">
        <f t="shared" si="4"/>
        <v/>
      </c>
      <c r="G165" s="75" t="s">
        <v>1</v>
      </c>
      <c r="H165" s="79">
        <v>131.6</v>
      </c>
      <c r="I165" s="34">
        <f t="shared" si="5"/>
        <v>159.19999999999999</v>
      </c>
    </row>
    <row r="166" spans="1:9" ht="12" customHeight="1">
      <c r="A166" s="37">
        <v>12291</v>
      </c>
      <c r="B166" s="72" t="s">
        <v>421</v>
      </c>
      <c r="C166" s="72"/>
      <c r="D166" s="73" t="s">
        <v>885</v>
      </c>
      <c r="E166" s="77" t="s">
        <v>777</v>
      </c>
      <c r="F166" s="74" t="str">
        <f t="shared" si="4"/>
        <v/>
      </c>
      <c r="G166" s="75" t="s">
        <v>1</v>
      </c>
      <c r="H166" s="79">
        <v>131.6</v>
      </c>
      <c r="I166" s="34">
        <f t="shared" si="5"/>
        <v>159.19999999999999</v>
      </c>
    </row>
    <row r="167" spans="1:9" ht="12" customHeight="1">
      <c r="A167" s="37">
        <v>12292</v>
      </c>
      <c r="B167" s="72" t="s">
        <v>422</v>
      </c>
      <c r="C167" s="72"/>
      <c r="D167" s="73" t="s">
        <v>885</v>
      </c>
      <c r="E167" s="77" t="s">
        <v>777</v>
      </c>
      <c r="F167" s="74" t="str">
        <f t="shared" si="4"/>
        <v/>
      </c>
      <c r="G167" s="75" t="s">
        <v>1</v>
      </c>
      <c r="H167" s="79">
        <v>136.69999999999999</v>
      </c>
      <c r="I167" s="34">
        <f t="shared" si="5"/>
        <v>165.4</v>
      </c>
    </row>
    <row r="168" spans="1:9" ht="12" customHeight="1">
      <c r="A168" s="37">
        <v>12293</v>
      </c>
      <c r="B168" s="72" t="s">
        <v>454</v>
      </c>
      <c r="C168" s="72"/>
      <c r="D168" s="73" t="s">
        <v>885</v>
      </c>
      <c r="E168" s="77" t="s">
        <v>777</v>
      </c>
      <c r="F168" s="74" t="str">
        <f t="shared" si="4"/>
        <v/>
      </c>
      <c r="G168" s="75" t="s">
        <v>1</v>
      </c>
      <c r="H168" s="79">
        <v>136.69999999999999</v>
      </c>
      <c r="I168" s="34">
        <f t="shared" si="5"/>
        <v>165.4</v>
      </c>
    </row>
    <row r="169" spans="1:9" ht="12" customHeight="1">
      <c r="A169" s="37">
        <v>12294</v>
      </c>
      <c r="B169" s="72" t="s">
        <v>455</v>
      </c>
      <c r="C169" s="72"/>
      <c r="D169" s="73" t="s">
        <v>885</v>
      </c>
      <c r="E169" s="77" t="s">
        <v>777</v>
      </c>
      <c r="F169" s="74" t="str">
        <f t="shared" si="4"/>
        <v/>
      </c>
      <c r="G169" s="75" t="s">
        <v>1</v>
      </c>
      <c r="H169" s="79">
        <v>136.69999999999999</v>
      </c>
      <c r="I169" s="34">
        <f t="shared" si="5"/>
        <v>165.4</v>
      </c>
    </row>
    <row r="170" spans="1:9" ht="12" customHeight="1">
      <c r="A170" s="36">
        <v>12295</v>
      </c>
      <c r="B170" s="78" t="s">
        <v>513</v>
      </c>
      <c r="C170" s="81"/>
      <c r="D170" s="73" t="s">
        <v>885</v>
      </c>
      <c r="E170" s="77" t="s">
        <v>777</v>
      </c>
      <c r="F170" s="74" t="str">
        <f t="shared" si="4"/>
        <v/>
      </c>
      <c r="G170" s="75" t="s">
        <v>1</v>
      </c>
      <c r="H170" s="82">
        <v>265.5</v>
      </c>
      <c r="I170" s="34">
        <f t="shared" si="5"/>
        <v>321.3</v>
      </c>
    </row>
    <row r="171" spans="1:9" ht="12" customHeight="1">
      <c r="A171" s="37">
        <v>12297</v>
      </c>
      <c r="B171" s="72" t="s">
        <v>459</v>
      </c>
      <c r="C171" s="72"/>
      <c r="D171" s="73" t="s">
        <v>885</v>
      </c>
      <c r="E171" s="77" t="s">
        <v>779</v>
      </c>
      <c r="F171" s="74" t="str">
        <f t="shared" si="4"/>
        <v/>
      </c>
      <c r="G171" s="75" t="s">
        <v>1</v>
      </c>
      <c r="H171" s="79">
        <v>50.6</v>
      </c>
      <c r="I171" s="34">
        <f t="shared" si="5"/>
        <v>61.2</v>
      </c>
    </row>
    <row r="172" spans="1:9" ht="12" customHeight="1">
      <c r="A172" s="37">
        <v>12298</v>
      </c>
      <c r="B172" s="72" t="s">
        <v>460</v>
      </c>
      <c r="C172" s="72"/>
      <c r="D172" s="73" t="s">
        <v>885</v>
      </c>
      <c r="E172" s="77" t="s">
        <v>779</v>
      </c>
      <c r="F172" s="74" t="str">
        <f t="shared" si="4"/>
        <v/>
      </c>
      <c r="G172" s="75" t="s">
        <v>1</v>
      </c>
      <c r="H172" s="79">
        <v>57.2</v>
      </c>
      <c r="I172" s="34">
        <f t="shared" si="5"/>
        <v>69.2</v>
      </c>
    </row>
    <row r="173" spans="1:9" ht="12" customHeight="1">
      <c r="A173" s="37">
        <v>12299</v>
      </c>
      <c r="B173" s="72" t="s">
        <v>423</v>
      </c>
      <c r="C173" s="72"/>
      <c r="D173" s="73" t="s">
        <v>888</v>
      </c>
      <c r="E173" s="77" t="s">
        <v>779</v>
      </c>
      <c r="F173" s="74" t="str">
        <f t="shared" si="4"/>
        <v/>
      </c>
      <c r="G173" s="75" t="s">
        <v>1</v>
      </c>
      <c r="H173" s="79">
        <v>62.2</v>
      </c>
      <c r="I173" s="34">
        <f t="shared" si="5"/>
        <v>75.3</v>
      </c>
    </row>
    <row r="174" spans="1:9" ht="12" customHeight="1">
      <c r="A174" s="37">
        <v>12300</v>
      </c>
      <c r="B174" s="72" t="s">
        <v>461</v>
      </c>
      <c r="C174" s="72"/>
      <c r="D174" s="73" t="s">
        <v>888</v>
      </c>
      <c r="E174" s="77" t="s">
        <v>779</v>
      </c>
      <c r="F174" s="74" t="str">
        <f t="shared" si="4"/>
        <v/>
      </c>
      <c r="G174" s="75" t="s">
        <v>1</v>
      </c>
      <c r="H174" s="79">
        <v>70.2</v>
      </c>
      <c r="I174" s="34">
        <f t="shared" si="5"/>
        <v>84.9</v>
      </c>
    </row>
    <row r="175" spans="1:9" ht="12" customHeight="1">
      <c r="A175" s="37">
        <v>12301</v>
      </c>
      <c r="B175" s="72" t="s">
        <v>462</v>
      </c>
      <c r="C175" s="72"/>
      <c r="D175" s="73" t="s">
        <v>885</v>
      </c>
      <c r="E175" s="77" t="s">
        <v>779</v>
      </c>
      <c r="F175" s="74" t="str">
        <f t="shared" si="4"/>
        <v/>
      </c>
      <c r="G175" s="75" t="s">
        <v>1</v>
      </c>
      <c r="H175" s="79">
        <v>75.400000000000006</v>
      </c>
      <c r="I175" s="34">
        <f t="shared" si="5"/>
        <v>91.2</v>
      </c>
    </row>
    <row r="176" spans="1:9" ht="12" customHeight="1">
      <c r="A176" s="37">
        <v>12302</v>
      </c>
      <c r="B176" s="72" t="s">
        <v>463</v>
      </c>
      <c r="C176" s="72"/>
      <c r="D176" s="73" t="s">
        <v>885</v>
      </c>
      <c r="E176" s="77" t="s">
        <v>779</v>
      </c>
      <c r="F176" s="74" t="str">
        <f t="shared" si="4"/>
        <v/>
      </c>
      <c r="G176" s="75" t="s">
        <v>1</v>
      </c>
      <c r="H176" s="79">
        <v>70.900000000000006</v>
      </c>
      <c r="I176" s="34">
        <f t="shared" si="5"/>
        <v>85.8</v>
      </c>
    </row>
    <row r="177" spans="1:9" ht="12" customHeight="1">
      <c r="A177" s="35">
        <v>12304</v>
      </c>
      <c r="B177" s="78" t="s">
        <v>159</v>
      </c>
      <c r="C177" s="81"/>
      <c r="D177" s="73" t="s">
        <v>885</v>
      </c>
      <c r="E177" s="77" t="s">
        <v>777</v>
      </c>
      <c r="F177" s="74" t="str">
        <f t="shared" si="4"/>
        <v/>
      </c>
      <c r="G177" s="78" t="s">
        <v>1</v>
      </c>
      <c r="H177" s="82">
        <v>96.9</v>
      </c>
      <c r="I177" s="34">
        <f t="shared" si="5"/>
        <v>117.2</v>
      </c>
    </row>
    <row r="178" spans="1:9" ht="12" customHeight="1">
      <c r="A178" s="36">
        <v>12306</v>
      </c>
      <c r="B178" s="78" t="s">
        <v>628</v>
      </c>
      <c r="C178" s="81"/>
      <c r="D178" s="73" t="s">
        <v>887</v>
      </c>
      <c r="E178" s="77" t="s">
        <v>777</v>
      </c>
      <c r="F178" s="74" t="str">
        <f t="shared" si="4"/>
        <v/>
      </c>
      <c r="G178" s="78" t="s">
        <v>1</v>
      </c>
      <c r="H178" s="82">
        <v>41.7</v>
      </c>
      <c r="I178" s="34">
        <f t="shared" si="5"/>
        <v>50.5</v>
      </c>
    </row>
    <row r="179" spans="1:9" ht="12" customHeight="1">
      <c r="A179" s="36">
        <v>12307</v>
      </c>
      <c r="B179" s="78" t="s">
        <v>632</v>
      </c>
      <c r="C179" s="81"/>
      <c r="D179" s="73" t="s">
        <v>885</v>
      </c>
      <c r="E179" s="77" t="s">
        <v>777</v>
      </c>
      <c r="F179" s="74" t="str">
        <f t="shared" si="4"/>
        <v/>
      </c>
      <c r="G179" s="78" t="s">
        <v>1</v>
      </c>
      <c r="H179" s="82">
        <v>41.7</v>
      </c>
      <c r="I179" s="34">
        <f t="shared" si="5"/>
        <v>50.5</v>
      </c>
    </row>
    <row r="180" spans="1:9" ht="12" customHeight="1">
      <c r="A180" s="35">
        <v>12308</v>
      </c>
      <c r="B180" s="78" t="s">
        <v>49</v>
      </c>
      <c r="C180" s="81"/>
      <c r="D180" s="73" t="s">
        <v>885</v>
      </c>
      <c r="E180" s="77" t="s">
        <v>779</v>
      </c>
      <c r="F180" s="74" t="str">
        <f t="shared" si="4"/>
        <v/>
      </c>
      <c r="G180" s="78" t="s">
        <v>1</v>
      </c>
      <c r="H180" s="82">
        <v>70</v>
      </c>
      <c r="I180" s="34">
        <f t="shared" si="5"/>
        <v>84.7</v>
      </c>
    </row>
    <row r="181" spans="1:9" ht="12" customHeight="1">
      <c r="A181" s="35">
        <v>12310</v>
      </c>
      <c r="B181" s="78" t="s">
        <v>72</v>
      </c>
      <c r="C181" s="81"/>
      <c r="D181" s="73" t="s">
        <v>884</v>
      </c>
      <c r="E181" s="77" t="s">
        <v>779</v>
      </c>
      <c r="F181" s="74" t="str">
        <f t="shared" si="4"/>
        <v/>
      </c>
      <c r="G181" s="78" t="s">
        <v>1</v>
      </c>
      <c r="H181" s="82">
        <v>79.099999999999994</v>
      </c>
      <c r="I181" s="34">
        <f t="shared" si="5"/>
        <v>95.7</v>
      </c>
    </row>
    <row r="182" spans="1:9" ht="12" customHeight="1">
      <c r="A182" s="37">
        <v>12321</v>
      </c>
      <c r="B182" s="72" t="s">
        <v>514</v>
      </c>
      <c r="C182" s="72"/>
      <c r="D182" s="73" t="s">
        <v>885</v>
      </c>
      <c r="E182" s="77" t="s">
        <v>777</v>
      </c>
      <c r="F182" s="74" t="str">
        <f t="shared" si="4"/>
        <v/>
      </c>
      <c r="G182" s="75" t="s">
        <v>1</v>
      </c>
      <c r="H182" s="76">
        <v>83.9</v>
      </c>
      <c r="I182" s="34">
        <f t="shared" si="5"/>
        <v>101.5</v>
      </c>
    </row>
    <row r="183" spans="1:9" ht="12" customHeight="1">
      <c r="A183" s="36">
        <v>12322</v>
      </c>
      <c r="B183" s="78" t="s">
        <v>515</v>
      </c>
      <c r="C183" s="81"/>
      <c r="D183" s="73" t="s">
        <v>885</v>
      </c>
      <c r="E183" s="77" t="s">
        <v>777</v>
      </c>
      <c r="F183" s="74" t="str">
        <f t="shared" si="4"/>
        <v/>
      </c>
      <c r="G183" s="75" t="s">
        <v>1</v>
      </c>
      <c r="H183" s="82">
        <v>76.3</v>
      </c>
      <c r="I183" s="34">
        <f t="shared" si="5"/>
        <v>92.3</v>
      </c>
    </row>
    <row r="184" spans="1:9" ht="12" customHeight="1">
      <c r="A184" s="36">
        <v>12323</v>
      </c>
      <c r="B184" s="78" t="s">
        <v>516</v>
      </c>
      <c r="C184" s="81"/>
      <c r="D184" s="73" t="s">
        <v>885</v>
      </c>
      <c r="E184" s="77" t="s">
        <v>777</v>
      </c>
      <c r="F184" s="74" t="str">
        <f t="shared" si="4"/>
        <v/>
      </c>
      <c r="G184" s="75" t="s">
        <v>1</v>
      </c>
      <c r="H184" s="82">
        <v>129.1</v>
      </c>
      <c r="I184" s="34">
        <f t="shared" si="5"/>
        <v>156.19999999999999</v>
      </c>
    </row>
    <row r="185" spans="1:9" ht="12" customHeight="1">
      <c r="A185" s="35">
        <v>12327</v>
      </c>
      <c r="B185" s="78" t="s">
        <v>160</v>
      </c>
      <c r="C185" s="81"/>
      <c r="D185" s="73" t="s">
        <v>885</v>
      </c>
      <c r="E185" s="77" t="s">
        <v>777</v>
      </c>
      <c r="F185" s="74" t="str">
        <f t="shared" si="4"/>
        <v/>
      </c>
      <c r="G185" s="78" t="s">
        <v>1</v>
      </c>
      <c r="H185" s="82">
        <v>115</v>
      </c>
      <c r="I185" s="34">
        <f t="shared" si="5"/>
        <v>139.19999999999999</v>
      </c>
    </row>
    <row r="186" spans="1:9" ht="12" customHeight="1">
      <c r="A186" s="35">
        <v>12328</v>
      </c>
      <c r="B186" s="78" t="s">
        <v>173</v>
      </c>
      <c r="C186" s="81"/>
      <c r="D186" s="73" t="s">
        <v>885</v>
      </c>
      <c r="E186" s="77" t="s">
        <v>777</v>
      </c>
      <c r="F186" s="74" t="str">
        <f t="shared" si="4"/>
        <v/>
      </c>
      <c r="G186" s="78" t="s">
        <v>1</v>
      </c>
      <c r="H186" s="82">
        <v>128.19999999999999</v>
      </c>
      <c r="I186" s="34">
        <f t="shared" si="5"/>
        <v>155.1</v>
      </c>
    </row>
    <row r="187" spans="1:9" ht="12" customHeight="1">
      <c r="A187" s="35">
        <v>12329</v>
      </c>
      <c r="B187" s="78" t="s">
        <v>16</v>
      </c>
      <c r="C187" s="81"/>
      <c r="D187" s="73" t="s">
        <v>885</v>
      </c>
      <c r="E187" s="77" t="s">
        <v>777</v>
      </c>
      <c r="F187" s="74" t="str">
        <f t="shared" si="4"/>
        <v/>
      </c>
      <c r="G187" s="78" t="s">
        <v>1</v>
      </c>
      <c r="H187" s="82">
        <v>200.5</v>
      </c>
      <c r="I187" s="34">
        <f t="shared" si="5"/>
        <v>242.6</v>
      </c>
    </row>
    <row r="188" spans="1:9" ht="12" customHeight="1">
      <c r="A188" s="35">
        <v>12333</v>
      </c>
      <c r="B188" s="78" t="s">
        <v>73</v>
      </c>
      <c r="C188" s="81"/>
      <c r="D188" s="73" t="s">
        <v>885</v>
      </c>
      <c r="E188" s="77" t="s">
        <v>782</v>
      </c>
      <c r="F188" s="74" t="str">
        <f t="shared" si="4"/>
        <v/>
      </c>
      <c r="G188" s="78" t="s">
        <v>1</v>
      </c>
      <c r="H188" s="82">
        <v>160.80000000000001</v>
      </c>
      <c r="I188" s="34">
        <f t="shared" si="5"/>
        <v>194.6</v>
      </c>
    </row>
    <row r="189" spans="1:9" ht="12" customHeight="1">
      <c r="A189" s="35">
        <v>12335</v>
      </c>
      <c r="B189" s="78" t="s">
        <v>92</v>
      </c>
      <c r="C189" s="81"/>
      <c r="D189" s="73" t="s">
        <v>885</v>
      </c>
      <c r="E189" s="77" t="s">
        <v>782</v>
      </c>
      <c r="F189" s="74" t="str">
        <f t="shared" si="4"/>
        <v/>
      </c>
      <c r="G189" s="78" t="s">
        <v>1</v>
      </c>
      <c r="H189" s="82">
        <v>116.6</v>
      </c>
      <c r="I189" s="34">
        <f t="shared" si="5"/>
        <v>141.1</v>
      </c>
    </row>
    <row r="190" spans="1:9" ht="12" customHeight="1">
      <c r="A190" s="37">
        <v>12337</v>
      </c>
      <c r="B190" s="72" t="s">
        <v>451</v>
      </c>
      <c r="C190" s="72"/>
      <c r="D190" s="73" t="s">
        <v>886</v>
      </c>
      <c r="E190" s="77" t="s">
        <v>777</v>
      </c>
      <c r="F190" s="74" t="str">
        <f t="shared" si="4"/>
        <v/>
      </c>
      <c r="G190" s="75" t="s">
        <v>1</v>
      </c>
      <c r="H190" s="79">
        <v>160.6</v>
      </c>
      <c r="I190" s="34">
        <f t="shared" si="5"/>
        <v>194.3</v>
      </c>
    </row>
    <row r="191" spans="1:9" ht="12" customHeight="1">
      <c r="A191" s="35">
        <v>12338</v>
      </c>
      <c r="B191" s="78" t="s">
        <v>311</v>
      </c>
      <c r="C191" s="81"/>
      <c r="D191" s="73" t="s">
        <v>885</v>
      </c>
      <c r="E191" s="77" t="s">
        <v>777</v>
      </c>
      <c r="F191" s="74" t="str">
        <f t="shared" si="4"/>
        <v/>
      </c>
      <c r="G191" s="78" t="s">
        <v>1</v>
      </c>
      <c r="H191" s="82">
        <v>164.7</v>
      </c>
      <c r="I191" s="34">
        <f t="shared" si="5"/>
        <v>199.3</v>
      </c>
    </row>
    <row r="192" spans="1:9" ht="12" customHeight="1">
      <c r="A192" s="33">
        <v>12339</v>
      </c>
      <c r="B192" s="72" t="s">
        <v>312</v>
      </c>
      <c r="C192" s="72"/>
      <c r="D192" s="73" t="s">
        <v>885</v>
      </c>
      <c r="E192" s="77" t="s">
        <v>777</v>
      </c>
      <c r="F192" s="74" t="str">
        <f t="shared" si="4"/>
        <v/>
      </c>
      <c r="G192" s="75" t="s">
        <v>1</v>
      </c>
      <c r="H192" s="76">
        <v>164.7</v>
      </c>
      <c r="I192" s="34">
        <f t="shared" si="5"/>
        <v>199.3</v>
      </c>
    </row>
    <row r="193" spans="1:9" ht="12" customHeight="1">
      <c r="A193" s="35">
        <v>12350</v>
      </c>
      <c r="B193" s="78" t="s">
        <v>38</v>
      </c>
      <c r="C193" s="81"/>
      <c r="D193" s="73" t="s">
        <v>885</v>
      </c>
      <c r="E193" s="77" t="s">
        <v>779</v>
      </c>
      <c r="F193" s="74" t="str">
        <f t="shared" si="4"/>
        <v/>
      </c>
      <c r="G193" s="78" t="s">
        <v>1</v>
      </c>
      <c r="H193" s="82">
        <v>85.4</v>
      </c>
      <c r="I193" s="34">
        <f t="shared" si="5"/>
        <v>103.3</v>
      </c>
    </row>
    <row r="194" spans="1:9" ht="12" customHeight="1">
      <c r="A194" s="36">
        <v>12351</v>
      </c>
      <c r="B194" s="78" t="s">
        <v>581</v>
      </c>
      <c r="C194" s="81"/>
      <c r="D194" s="73" t="s">
        <v>885</v>
      </c>
      <c r="E194" s="77" t="s">
        <v>777</v>
      </c>
      <c r="F194" s="74" t="str">
        <f t="shared" si="4"/>
        <v/>
      </c>
      <c r="G194" s="78" t="s">
        <v>1</v>
      </c>
      <c r="H194" s="82">
        <v>364.3</v>
      </c>
      <c r="I194" s="34">
        <f t="shared" si="5"/>
        <v>440.8</v>
      </c>
    </row>
    <row r="195" spans="1:9" ht="12" customHeight="1">
      <c r="A195" s="36">
        <v>12353</v>
      </c>
      <c r="B195" s="78" t="s">
        <v>582</v>
      </c>
      <c r="C195" s="81"/>
      <c r="D195" s="73" t="s">
        <v>885</v>
      </c>
      <c r="E195" s="77" t="s">
        <v>777</v>
      </c>
      <c r="F195" s="74" t="str">
        <f t="shared" si="4"/>
        <v/>
      </c>
      <c r="G195" s="78" t="s">
        <v>1</v>
      </c>
      <c r="H195" s="82">
        <v>417.7</v>
      </c>
      <c r="I195" s="34">
        <f t="shared" si="5"/>
        <v>505.4</v>
      </c>
    </row>
    <row r="196" spans="1:9" ht="12" customHeight="1">
      <c r="A196" s="36">
        <v>12354</v>
      </c>
      <c r="B196" s="78" t="s">
        <v>583</v>
      </c>
      <c r="C196" s="81"/>
      <c r="D196" s="73" t="s">
        <v>885</v>
      </c>
      <c r="E196" s="77" t="s">
        <v>777</v>
      </c>
      <c r="F196" s="74" t="str">
        <f t="shared" si="4"/>
        <v/>
      </c>
      <c r="G196" s="78" t="s">
        <v>1</v>
      </c>
      <c r="H196" s="82">
        <v>505.6</v>
      </c>
      <c r="I196" s="34">
        <f t="shared" si="5"/>
        <v>611.79999999999995</v>
      </c>
    </row>
    <row r="197" spans="1:9" ht="12" customHeight="1">
      <c r="A197" s="36">
        <v>12355</v>
      </c>
      <c r="B197" s="78" t="s">
        <v>584</v>
      </c>
      <c r="C197" s="81"/>
      <c r="D197" s="73" t="s">
        <v>885</v>
      </c>
      <c r="E197" s="77" t="s">
        <v>777</v>
      </c>
      <c r="F197" s="74" t="str">
        <f t="shared" si="4"/>
        <v/>
      </c>
      <c r="G197" s="78" t="s">
        <v>1</v>
      </c>
      <c r="H197" s="82">
        <v>646.79999999999995</v>
      </c>
      <c r="I197" s="34">
        <f t="shared" si="5"/>
        <v>782.6</v>
      </c>
    </row>
    <row r="198" spans="1:9" ht="12" customHeight="1">
      <c r="A198" s="37">
        <v>12356</v>
      </c>
      <c r="B198" s="72" t="s">
        <v>405</v>
      </c>
      <c r="C198" s="72"/>
      <c r="D198" s="73" t="s">
        <v>559</v>
      </c>
      <c r="E198" s="77" t="s">
        <v>782</v>
      </c>
      <c r="F198" s="74" t="str">
        <f t="shared" si="4"/>
        <v/>
      </c>
      <c r="G198" s="75" t="s">
        <v>1</v>
      </c>
      <c r="H198" s="76">
        <v>232.7</v>
      </c>
      <c r="I198" s="34">
        <f t="shared" si="5"/>
        <v>281.60000000000002</v>
      </c>
    </row>
    <row r="199" spans="1:9" ht="12" customHeight="1">
      <c r="A199" s="37">
        <v>12357</v>
      </c>
      <c r="B199" s="72" t="s">
        <v>406</v>
      </c>
      <c r="C199" s="72"/>
      <c r="D199" s="73" t="s">
        <v>885</v>
      </c>
      <c r="E199" s="77" t="s">
        <v>782</v>
      </c>
      <c r="F199" s="74" t="str">
        <f t="shared" ref="F199:F262" si="6">IF($I$1&lt;&gt;0,H199*(1-$I$1),"")</f>
        <v/>
      </c>
      <c r="G199" s="75" t="s">
        <v>1</v>
      </c>
      <c r="H199" s="76">
        <v>201.8</v>
      </c>
      <c r="I199" s="34">
        <f t="shared" ref="I199:I262" si="7">ROUND(H199*1.21,1)</f>
        <v>244.2</v>
      </c>
    </row>
    <row r="200" spans="1:9" ht="12" customHeight="1">
      <c r="A200" s="37">
        <v>12358</v>
      </c>
      <c r="B200" s="72" t="s">
        <v>407</v>
      </c>
      <c r="C200" s="72"/>
      <c r="D200" s="73" t="s">
        <v>885</v>
      </c>
      <c r="E200" s="77" t="s">
        <v>782</v>
      </c>
      <c r="F200" s="74" t="str">
        <f t="shared" si="6"/>
        <v/>
      </c>
      <c r="G200" s="75" t="s">
        <v>1</v>
      </c>
      <c r="H200" s="76">
        <v>150.6</v>
      </c>
      <c r="I200" s="34">
        <f t="shared" si="7"/>
        <v>182.2</v>
      </c>
    </row>
    <row r="201" spans="1:9" ht="12" customHeight="1">
      <c r="A201" s="37">
        <v>12359</v>
      </c>
      <c r="B201" s="72" t="s">
        <v>408</v>
      </c>
      <c r="C201" s="72"/>
      <c r="D201" s="73" t="s">
        <v>559</v>
      </c>
      <c r="E201" s="77" t="s">
        <v>782</v>
      </c>
      <c r="F201" s="74" t="str">
        <f t="shared" si="6"/>
        <v/>
      </c>
      <c r="G201" s="75" t="s">
        <v>1</v>
      </c>
      <c r="H201" s="76">
        <v>142.6</v>
      </c>
      <c r="I201" s="34">
        <f t="shared" si="7"/>
        <v>172.5</v>
      </c>
    </row>
    <row r="202" spans="1:9" ht="12" customHeight="1">
      <c r="A202" s="36">
        <v>12361</v>
      </c>
      <c r="B202" s="78" t="s">
        <v>585</v>
      </c>
      <c r="C202" s="81"/>
      <c r="D202" s="73" t="s">
        <v>885</v>
      </c>
      <c r="E202" s="77" t="s">
        <v>782</v>
      </c>
      <c r="F202" s="74" t="str">
        <f t="shared" si="6"/>
        <v/>
      </c>
      <c r="G202" s="78" t="s">
        <v>1</v>
      </c>
      <c r="H202" s="82">
        <v>238.9</v>
      </c>
      <c r="I202" s="34">
        <f t="shared" si="7"/>
        <v>289.10000000000002</v>
      </c>
    </row>
    <row r="203" spans="1:9" ht="12" customHeight="1">
      <c r="A203" s="36">
        <v>12362</v>
      </c>
      <c r="B203" s="78" t="s">
        <v>586</v>
      </c>
      <c r="C203" s="81"/>
      <c r="D203" s="73" t="s">
        <v>885</v>
      </c>
      <c r="E203" s="77" t="s">
        <v>782</v>
      </c>
      <c r="F203" s="74" t="str">
        <f t="shared" si="6"/>
        <v/>
      </c>
      <c r="G203" s="78" t="s">
        <v>1</v>
      </c>
      <c r="H203" s="82">
        <v>155</v>
      </c>
      <c r="I203" s="34">
        <f t="shared" si="7"/>
        <v>187.6</v>
      </c>
    </row>
    <row r="204" spans="1:9" ht="12" customHeight="1">
      <c r="A204" s="35">
        <v>12365</v>
      </c>
      <c r="B204" s="78" t="s">
        <v>164</v>
      </c>
      <c r="C204" s="81"/>
      <c r="D204" s="73" t="s">
        <v>885</v>
      </c>
      <c r="E204" s="77" t="s">
        <v>777</v>
      </c>
      <c r="F204" s="74" t="str">
        <f t="shared" si="6"/>
        <v/>
      </c>
      <c r="G204" s="78" t="s">
        <v>1</v>
      </c>
      <c r="H204" s="82">
        <v>65.599999999999994</v>
      </c>
      <c r="I204" s="34">
        <f t="shared" si="7"/>
        <v>79.400000000000006</v>
      </c>
    </row>
    <row r="205" spans="1:9" ht="12" customHeight="1">
      <c r="A205" s="35">
        <v>12366</v>
      </c>
      <c r="B205" s="78" t="s">
        <v>5</v>
      </c>
      <c r="C205" s="81"/>
      <c r="D205" s="73" t="s">
        <v>885</v>
      </c>
      <c r="E205" s="77" t="s">
        <v>777</v>
      </c>
      <c r="F205" s="74" t="str">
        <f t="shared" si="6"/>
        <v/>
      </c>
      <c r="G205" s="78" t="s">
        <v>1</v>
      </c>
      <c r="H205" s="82">
        <v>65.599999999999994</v>
      </c>
      <c r="I205" s="34">
        <f t="shared" si="7"/>
        <v>79.400000000000006</v>
      </c>
    </row>
    <row r="206" spans="1:9" ht="12" customHeight="1">
      <c r="A206" s="33">
        <v>12371</v>
      </c>
      <c r="B206" s="72" t="s">
        <v>121</v>
      </c>
      <c r="C206" s="72"/>
      <c r="D206" s="73" t="s">
        <v>885</v>
      </c>
      <c r="E206" s="77" t="s">
        <v>777</v>
      </c>
      <c r="F206" s="74" t="str">
        <f t="shared" si="6"/>
        <v/>
      </c>
      <c r="G206" s="75" t="s">
        <v>1</v>
      </c>
      <c r="H206" s="76">
        <v>65.599999999999994</v>
      </c>
      <c r="I206" s="34">
        <f t="shared" si="7"/>
        <v>79.400000000000006</v>
      </c>
    </row>
    <row r="207" spans="1:9" ht="12" customHeight="1">
      <c r="A207" s="36">
        <v>12381</v>
      </c>
      <c r="B207" s="78" t="s">
        <v>587</v>
      </c>
      <c r="C207" s="81"/>
      <c r="D207" s="73" t="s">
        <v>885</v>
      </c>
      <c r="E207" s="77" t="s">
        <v>782</v>
      </c>
      <c r="F207" s="74" t="str">
        <f t="shared" si="6"/>
        <v/>
      </c>
      <c r="G207" s="78" t="s">
        <v>1</v>
      </c>
      <c r="H207" s="82">
        <v>64.400000000000006</v>
      </c>
      <c r="I207" s="34">
        <f t="shared" si="7"/>
        <v>77.900000000000006</v>
      </c>
    </row>
    <row r="208" spans="1:9" ht="12" customHeight="1">
      <c r="A208" s="89">
        <v>12382</v>
      </c>
      <c r="B208" s="78" t="s">
        <v>792</v>
      </c>
      <c r="C208" s="81"/>
      <c r="D208" s="73" t="s">
        <v>885</v>
      </c>
      <c r="E208" s="84" t="s">
        <v>777</v>
      </c>
      <c r="F208" s="74" t="str">
        <f t="shared" si="6"/>
        <v/>
      </c>
      <c r="G208" s="75" t="s">
        <v>1</v>
      </c>
      <c r="H208" s="82">
        <v>38.200000000000003</v>
      </c>
      <c r="I208" s="34">
        <f t="shared" si="7"/>
        <v>46.2</v>
      </c>
    </row>
    <row r="209" spans="1:9" ht="12" customHeight="1">
      <c r="A209" s="89">
        <v>12385</v>
      </c>
      <c r="B209" s="78" t="s">
        <v>793</v>
      </c>
      <c r="C209" s="81"/>
      <c r="D209" s="73" t="s">
        <v>885</v>
      </c>
      <c r="E209" s="84" t="s">
        <v>777</v>
      </c>
      <c r="F209" s="74" t="str">
        <f t="shared" si="6"/>
        <v/>
      </c>
      <c r="G209" s="75" t="s">
        <v>1</v>
      </c>
      <c r="H209" s="82">
        <v>38.200000000000003</v>
      </c>
      <c r="I209" s="34">
        <f t="shared" si="7"/>
        <v>46.2</v>
      </c>
    </row>
    <row r="210" spans="1:9" ht="12" customHeight="1">
      <c r="A210" s="36">
        <v>12387</v>
      </c>
      <c r="B210" s="78" t="s">
        <v>588</v>
      </c>
      <c r="C210" s="81"/>
      <c r="D210" s="73" t="s">
        <v>885</v>
      </c>
      <c r="E210" s="77" t="s">
        <v>782</v>
      </c>
      <c r="F210" s="74" t="str">
        <f t="shared" si="6"/>
        <v/>
      </c>
      <c r="G210" s="78" t="s">
        <v>1</v>
      </c>
      <c r="H210" s="82">
        <v>49.4</v>
      </c>
      <c r="I210" s="34">
        <f t="shared" si="7"/>
        <v>59.8</v>
      </c>
    </row>
    <row r="211" spans="1:9" ht="12" customHeight="1">
      <c r="A211" s="37">
        <v>12389</v>
      </c>
      <c r="B211" s="72" t="s">
        <v>456</v>
      </c>
      <c r="C211" s="72"/>
      <c r="D211" s="73" t="s">
        <v>885</v>
      </c>
      <c r="E211" s="77" t="s">
        <v>782</v>
      </c>
      <c r="F211" s="74" t="str">
        <f t="shared" si="6"/>
        <v/>
      </c>
      <c r="G211" s="75" t="s">
        <v>1</v>
      </c>
      <c r="H211" s="79">
        <v>215.4</v>
      </c>
      <c r="I211" s="34">
        <f t="shared" si="7"/>
        <v>260.60000000000002</v>
      </c>
    </row>
    <row r="212" spans="1:9" ht="12" customHeight="1">
      <c r="A212" s="37">
        <v>12395</v>
      </c>
      <c r="B212" s="72" t="s">
        <v>397</v>
      </c>
      <c r="C212" s="72"/>
      <c r="D212" s="73" t="s">
        <v>885</v>
      </c>
      <c r="E212" s="77" t="s">
        <v>782</v>
      </c>
      <c r="F212" s="74" t="str">
        <f t="shared" si="6"/>
        <v/>
      </c>
      <c r="G212" s="75" t="s">
        <v>1</v>
      </c>
      <c r="H212" s="76">
        <v>186.4</v>
      </c>
      <c r="I212" s="34">
        <f t="shared" si="7"/>
        <v>225.5</v>
      </c>
    </row>
    <row r="213" spans="1:9" ht="12" customHeight="1">
      <c r="A213" s="37">
        <v>12396</v>
      </c>
      <c r="B213" s="72" t="s">
        <v>398</v>
      </c>
      <c r="C213" s="72"/>
      <c r="D213" s="73" t="s">
        <v>885</v>
      </c>
      <c r="E213" s="77" t="s">
        <v>782</v>
      </c>
      <c r="F213" s="74" t="str">
        <f t="shared" si="6"/>
        <v/>
      </c>
      <c r="G213" s="75" t="s">
        <v>1</v>
      </c>
      <c r="H213" s="76">
        <v>215.4</v>
      </c>
      <c r="I213" s="34">
        <f t="shared" si="7"/>
        <v>260.60000000000002</v>
      </c>
    </row>
    <row r="214" spans="1:9" ht="12" customHeight="1">
      <c r="A214" s="37">
        <v>12397</v>
      </c>
      <c r="B214" s="72" t="s">
        <v>399</v>
      </c>
      <c r="C214" s="72"/>
      <c r="D214" s="73" t="s">
        <v>885</v>
      </c>
      <c r="E214" s="77" t="s">
        <v>782</v>
      </c>
      <c r="F214" s="74" t="str">
        <f t="shared" si="6"/>
        <v/>
      </c>
      <c r="G214" s="75" t="s">
        <v>1</v>
      </c>
      <c r="H214" s="76">
        <v>215.4</v>
      </c>
      <c r="I214" s="34">
        <f t="shared" si="7"/>
        <v>260.60000000000002</v>
      </c>
    </row>
    <row r="215" spans="1:9" ht="12" customHeight="1">
      <c r="A215" s="37">
        <v>12398</v>
      </c>
      <c r="B215" s="72" t="s">
        <v>400</v>
      </c>
      <c r="C215" s="72"/>
      <c r="D215" s="73" t="s">
        <v>885</v>
      </c>
      <c r="E215" s="77" t="s">
        <v>782</v>
      </c>
      <c r="F215" s="74" t="str">
        <f t="shared" si="6"/>
        <v/>
      </c>
      <c r="G215" s="75" t="s">
        <v>1</v>
      </c>
      <c r="H215" s="76">
        <v>215.4</v>
      </c>
      <c r="I215" s="34">
        <f t="shared" si="7"/>
        <v>260.60000000000002</v>
      </c>
    </row>
    <row r="216" spans="1:9" ht="12" customHeight="1">
      <c r="A216" s="37">
        <v>12399</v>
      </c>
      <c r="B216" s="72" t="s">
        <v>445</v>
      </c>
      <c r="C216" s="72"/>
      <c r="D216" s="73" t="s">
        <v>559</v>
      </c>
      <c r="E216" s="77" t="s">
        <v>782</v>
      </c>
      <c r="F216" s="74" t="str">
        <f t="shared" si="6"/>
        <v/>
      </c>
      <c r="G216" s="75" t="s">
        <v>1</v>
      </c>
      <c r="H216" s="79">
        <v>200.4</v>
      </c>
      <c r="I216" s="34">
        <f t="shared" si="7"/>
        <v>242.5</v>
      </c>
    </row>
    <row r="217" spans="1:9" ht="12" customHeight="1">
      <c r="A217" s="37">
        <v>12400</v>
      </c>
      <c r="B217" s="72" t="s">
        <v>401</v>
      </c>
      <c r="C217" s="72"/>
      <c r="D217" s="73" t="s">
        <v>885</v>
      </c>
      <c r="E217" s="77" t="s">
        <v>782</v>
      </c>
      <c r="F217" s="74" t="str">
        <f t="shared" si="6"/>
        <v/>
      </c>
      <c r="G217" s="75" t="s">
        <v>1</v>
      </c>
      <c r="H217" s="76">
        <v>112.7</v>
      </c>
      <c r="I217" s="34">
        <f t="shared" si="7"/>
        <v>136.4</v>
      </c>
    </row>
    <row r="218" spans="1:9" ht="12" customHeight="1">
      <c r="A218" s="37">
        <v>12401</v>
      </c>
      <c r="B218" s="72" t="s">
        <v>402</v>
      </c>
      <c r="C218" s="72"/>
      <c r="D218" s="73" t="s">
        <v>885</v>
      </c>
      <c r="E218" s="77" t="s">
        <v>782</v>
      </c>
      <c r="F218" s="74" t="str">
        <f t="shared" si="6"/>
        <v/>
      </c>
      <c r="G218" s="75" t="s">
        <v>1</v>
      </c>
      <c r="H218" s="76">
        <v>122.2</v>
      </c>
      <c r="I218" s="34">
        <f t="shared" si="7"/>
        <v>147.9</v>
      </c>
    </row>
    <row r="219" spans="1:9" ht="12" customHeight="1">
      <c r="A219" s="37">
        <v>12402</v>
      </c>
      <c r="B219" s="72" t="s">
        <v>403</v>
      </c>
      <c r="C219" s="72"/>
      <c r="D219" s="73" t="s">
        <v>885</v>
      </c>
      <c r="E219" s="77" t="s">
        <v>782</v>
      </c>
      <c r="F219" s="74" t="str">
        <f t="shared" si="6"/>
        <v/>
      </c>
      <c r="G219" s="75" t="s">
        <v>1</v>
      </c>
      <c r="H219" s="76">
        <v>122.2</v>
      </c>
      <c r="I219" s="34">
        <f t="shared" si="7"/>
        <v>147.9</v>
      </c>
    </row>
    <row r="220" spans="1:9" ht="12" customHeight="1">
      <c r="A220" s="37">
        <v>12404</v>
      </c>
      <c r="B220" s="72" t="s">
        <v>404</v>
      </c>
      <c r="C220" s="72"/>
      <c r="D220" s="73" t="s">
        <v>559</v>
      </c>
      <c r="E220" s="77" t="s">
        <v>782</v>
      </c>
      <c r="F220" s="74" t="str">
        <f t="shared" si="6"/>
        <v/>
      </c>
      <c r="G220" s="75" t="s">
        <v>1</v>
      </c>
      <c r="H220" s="76">
        <v>122.2</v>
      </c>
      <c r="I220" s="34">
        <f t="shared" si="7"/>
        <v>147.9</v>
      </c>
    </row>
    <row r="221" spans="1:9" ht="12" customHeight="1">
      <c r="A221" s="37">
        <v>12405</v>
      </c>
      <c r="B221" s="72" t="s">
        <v>373</v>
      </c>
      <c r="C221" s="81"/>
      <c r="D221" s="73" t="s">
        <v>885</v>
      </c>
      <c r="E221" s="77" t="s">
        <v>779</v>
      </c>
      <c r="F221" s="74" t="str">
        <f t="shared" si="6"/>
        <v/>
      </c>
      <c r="G221" s="75" t="s">
        <v>1</v>
      </c>
      <c r="H221" s="76">
        <v>79.7</v>
      </c>
      <c r="I221" s="34">
        <f t="shared" si="7"/>
        <v>96.4</v>
      </c>
    </row>
    <row r="222" spans="1:9" ht="12" customHeight="1">
      <c r="A222" s="37">
        <v>12406</v>
      </c>
      <c r="B222" s="72" t="s">
        <v>367</v>
      </c>
      <c r="C222" s="81"/>
      <c r="D222" s="73" t="s">
        <v>888</v>
      </c>
      <c r="E222" s="77" t="s">
        <v>779</v>
      </c>
      <c r="F222" s="74" t="str">
        <f t="shared" si="6"/>
        <v/>
      </c>
      <c r="G222" s="75" t="s">
        <v>1</v>
      </c>
      <c r="H222" s="76">
        <v>79.7</v>
      </c>
      <c r="I222" s="34">
        <f t="shared" si="7"/>
        <v>96.4</v>
      </c>
    </row>
    <row r="223" spans="1:9" ht="12" customHeight="1">
      <c r="A223" s="37">
        <v>12407</v>
      </c>
      <c r="B223" s="72" t="s">
        <v>372</v>
      </c>
      <c r="C223" s="72"/>
      <c r="D223" s="73" t="s">
        <v>885</v>
      </c>
      <c r="E223" s="77" t="s">
        <v>779</v>
      </c>
      <c r="F223" s="74" t="str">
        <f t="shared" si="6"/>
        <v/>
      </c>
      <c r="G223" s="75" t="s">
        <v>1</v>
      </c>
      <c r="H223" s="76">
        <v>79.7</v>
      </c>
      <c r="I223" s="34">
        <f t="shared" si="7"/>
        <v>96.4</v>
      </c>
    </row>
    <row r="224" spans="1:9" ht="12" customHeight="1">
      <c r="A224" s="37">
        <v>12408</v>
      </c>
      <c r="B224" s="72" t="s">
        <v>424</v>
      </c>
      <c r="C224" s="72"/>
      <c r="D224" s="73" t="s">
        <v>885</v>
      </c>
      <c r="E224" s="77" t="s">
        <v>782</v>
      </c>
      <c r="F224" s="74" t="str">
        <f t="shared" si="6"/>
        <v/>
      </c>
      <c r="G224" s="75" t="s">
        <v>1</v>
      </c>
      <c r="H224" s="79">
        <v>118.5</v>
      </c>
      <c r="I224" s="34">
        <f t="shared" si="7"/>
        <v>143.4</v>
      </c>
    </row>
    <row r="225" spans="1:9" ht="12" customHeight="1">
      <c r="A225" s="35">
        <v>12409</v>
      </c>
      <c r="B225" s="78" t="s">
        <v>23</v>
      </c>
      <c r="C225" s="81"/>
      <c r="D225" s="73" t="s">
        <v>885</v>
      </c>
      <c r="E225" s="77" t="s">
        <v>777</v>
      </c>
      <c r="F225" s="74" t="str">
        <f t="shared" si="6"/>
        <v/>
      </c>
      <c r="G225" s="78" t="s">
        <v>1</v>
      </c>
      <c r="H225" s="82">
        <v>101.1</v>
      </c>
      <c r="I225" s="34">
        <f t="shared" si="7"/>
        <v>122.3</v>
      </c>
    </row>
    <row r="226" spans="1:9" ht="12" customHeight="1">
      <c r="A226" s="36">
        <v>12410</v>
      </c>
      <c r="B226" s="78" t="s">
        <v>517</v>
      </c>
      <c r="C226" s="81"/>
      <c r="D226" s="73" t="s">
        <v>888</v>
      </c>
      <c r="E226" s="77" t="s">
        <v>779</v>
      </c>
      <c r="F226" s="74" t="str">
        <f t="shared" si="6"/>
        <v/>
      </c>
      <c r="G226" s="75" t="s">
        <v>1</v>
      </c>
      <c r="H226" s="82">
        <v>98.8</v>
      </c>
      <c r="I226" s="34">
        <f t="shared" si="7"/>
        <v>119.5</v>
      </c>
    </row>
    <row r="227" spans="1:9" ht="12" customHeight="1">
      <c r="A227" s="37">
        <v>12411</v>
      </c>
      <c r="B227" s="72" t="s">
        <v>436</v>
      </c>
      <c r="C227" s="72"/>
      <c r="D227" s="73" t="s">
        <v>885</v>
      </c>
      <c r="E227" s="77" t="s">
        <v>782</v>
      </c>
      <c r="F227" s="74" t="str">
        <f t="shared" si="6"/>
        <v/>
      </c>
      <c r="G227" s="75" t="s">
        <v>1</v>
      </c>
      <c r="H227" s="79">
        <v>122.2</v>
      </c>
      <c r="I227" s="34">
        <f t="shared" si="7"/>
        <v>147.9</v>
      </c>
    </row>
    <row r="228" spans="1:9" ht="12" customHeight="1">
      <c r="A228" s="37">
        <v>12413</v>
      </c>
      <c r="B228" s="72" t="s">
        <v>396</v>
      </c>
      <c r="C228" s="72"/>
      <c r="D228" s="73" t="s">
        <v>885</v>
      </c>
      <c r="E228" s="77" t="s">
        <v>777</v>
      </c>
      <c r="F228" s="74" t="str">
        <f t="shared" si="6"/>
        <v/>
      </c>
      <c r="G228" s="75" t="s">
        <v>1</v>
      </c>
      <c r="H228" s="76">
        <v>165.6</v>
      </c>
      <c r="I228" s="34">
        <f t="shared" si="7"/>
        <v>200.4</v>
      </c>
    </row>
    <row r="229" spans="1:9" ht="12" customHeight="1">
      <c r="A229" s="37">
        <v>12414</v>
      </c>
      <c r="B229" s="72" t="s">
        <v>395</v>
      </c>
      <c r="C229" s="72"/>
      <c r="D229" s="73" t="s">
        <v>886</v>
      </c>
      <c r="E229" s="77" t="s">
        <v>777</v>
      </c>
      <c r="F229" s="74" t="str">
        <f t="shared" si="6"/>
        <v/>
      </c>
      <c r="G229" s="75" t="s">
        <v>1</v>
      </c>
      <c r="H229" s="76">
        <v>165.6</v>
      </c>
      <c r="I229" s="34">
        <f t="shared" si="7"/>
        <v>200.4</v>
      </c>
    </row>
    <row r="230" spans="1:9" ht="12" customHeight="1">
      <c r="A230" s="37">
        <v>12416</v>
      </c>
      <c r="B230" s="72" t="s">
        <v>394</v>
      </c>
      <c r="C230" s="72"/>
      <c r="D230" s="73" t="s">
        <v>885</v>
      </c>
      <c r="E230" s="77" t="s">
        <v>777</v>
      </c>
      <c r="F230" s="74" t="str">
        <f t="shared" si="6"/>
        <v/>
      </c>
      <c r="G230" s="75" t="s">
        <v>1</v>
      </c>
      <c r="H230" s="76">
        <v>165.6</v>
      </c>
      <c r="I230" s="34">
        <f t="shared" si="7"/>
        <v>200.4</v>
      </c>
    </row>
    <row r="231" spans="1:9" ht="12" customHeight="1">
      <c r="A231" s="37">
        <v>12417</v>
      </c>
      <c r="B231" s="72" t="s">
        <v>380</v>
      </c>
      <c r="C231" s="81"/>
      <c r="D231" s="73" t="s">
        <v>888</v>
      </c>
      <c r="E231" s="77" t="s">
        <v>779</v>
      </c>
      <c r="F231" s="74" t="str">
        <f t="shared" si="6"/>
        <v/>
      </c>
      <c r="G231" s="75" t="s">
        <v>1</v>
      </c>
      <c r="H231" s="76">
        <v>82.2</v>
      </c>
      <c r="I231" s="34">
        <f t="shared" si="7"/>
        <v>99.5</v>
      </c>
    </row>
    <row r="232" spans="1:9" ht="12" customHeight="1">
      <c r="A232" s="37">
        <v>12418</v>
      </c>
      <c r="B232" s="72" t="s">
        <v>379</v>
      </c>
      <c r="C232" s="72"/>
      <c r="D232" s="73" t="s">
        <v>885</v>
      </c>
      <c r="E232" s="77" t="s">
        <v>779</v>
      </c>
      <c r="F232" s="74" t="str">
        <f t="shared" si="6"/>
        <v/>
      </c>
      <c r="G232" s="75" t="s">
        <v>1</v>
      </c>
      <c r="H232" s="76">
        <v>82.2</v>
      </c>
      <c r="I232" s="34">
        <f t="shared" si="7"/>
        <v>99.5</v>
      </c>
    </row>
    <row r="233" spans="1:9" ht="12" customHeight="1">
      <c r="A233" s="37">
        <v>12421</v>
      </c>
      <c r="B233" s="72" t="s">
        <v>378</v>
      </c>
      <c r="C233" s="81"/>
      <c r="D233" s="73" t="s">
        <v>888</v>
      </c>
      <c r="E233" s="77" t="s">
        <v>779</v>
      </c>
      <c r="F233" s="74" t="str">
        <f t="shared" si="6"/>
        <v/>
      </c>
      <c r="G233" s="75" t="s">
        <v>1</v>
      </c>
      <c r="H233" s="76">
        <v>86.1</v>
      </c>
      <c r="I233" s="34">
        <f t="shared" si="7"/>
        <v>104.2</v>
      </c>
    </row>
    <row r="234" spans="1:9" ht="12" customHeight="1">
      <c r="A234" s="37">
        <v>12422</v>
      </c>
      <c r="B234" s="72" t="s">
        <v>377</v>
      </c>
      <c r="C234" s="72"/>
      <c r="D234" s="73" t="s">
        <v>885</v>
      </c>
      <c r="E234" s="77" t="s">
        <v>779</v>
      </c>
      <c r="F234" s="74" t="str">
        <f t="shared" si="6"/>
        <v/>
      </c>
      <c r="G234" s="75" t="s">
        <v>1</v>
      </c>
      <c r="H234" s="76">
        <v>86.1</v>
      </c>
      <c r="I234" s="34">
        <f t="shared" si="7"/>
        <v>104.2</v>
      </c>
    </row>
    <row r="235" spans="1:9" ht="12" customHeight="1">
      <c r="A235" s="37">
        <v>12424</v>
      </c>
      <c r="B235" s="72" t="s">
        <v>371</v>
      </c>
      <c r="C235" s="81"/>
      <c r="D235" s="73" t="s">
        <v>888</v>
      </c>
      <c r="E235" s="77" t="s">
        <v>780</v>
      </c>
      <c r="F235" s="74" t="str">
        <f t="shared" si="6"/>
        <v/>
      </c>
      <c r="G235" s="75" t="s">
        <v>1</v>
      </c>
      <c r="H235" s="76">
        <v>169</v>
      </c>
      <c r="I235" s="34">
        <f t="shared" si="7"/>
        <v>204.5</v>
      </c>
    </row>
    <row r="236" spans="1:9" ht="12" customHeight="1">
      <c r="A236" s="37">
        <v>12425</v>
      </c>
      <c r="B236" s="72" t="s">
        <v>370</v>
      </c>
      <c r="C236" s="81"/>
      <c r="D236" s="73" t="s">
        <v>885</v>
      </c>
      <c r="E236" s="77" t="s">
        <v>780</v>
      </c>
      <c r="F236" s="74" t="str">
        <f t="shared" si="6"/>
        <v/>
      </c>
      <c r="G236" s="75" t="s">
        <v>1</v>
      </c>
      <c r="H236" s="76">
        <v>169</v>
      </c>
      <c r="I236" s="34">
        <f t="shared" si="7"/>
        <v>204.5</v>
      </c>
    </row>
    <row r="237" spans="1:9" ht="12" customHeight="1">
      <c r="A237" s="36">
        <v>12426</v>
      </c>
      <c r="B237" s="78" t="s">
        <v>518</v>
      </c>
      <c r="C237" s="81"/>
      <c r="D237" s="73" t="s">
        <v>885</v>
      </c>
      <c r="E237" s="77" t="s">
        <v>777</v>
      </c>
      <c r="F237" s="74" t="str">
        <f t="shared" si="6"/>
        <v/>
      </c>
      <c r="G237" s="75" t="s">
        <v>1</v>
      </c>
      <c r="H237" s="82">
        <v>193</v>
      </c>
      <c r="I237" s="34">
        <f t="shared" si="7"/>
        <v>233.5</v>
      </c>
    </row>
    <row r="238" spans="1:9" ht="12" customHeight="1">
      <c r="A238" s="37">
        <v>12429</v>
      </c>
      <c r="B238" s="72" t="s">
        <v>368</v>
      </c>
      <c r="C238" s="81"/>
      <c r="D238" s="73" t="s">
        <v>885</v>
      </c>
      <c r="E238" s="77" t="s">
        <v>780</v>
      </c>
      <c r="F238" s="74" t="str">
        <f t="shared" si="6"/>
        <v/>
      </c>
      <c r="G238" s="75" t="s">
        <v>1</v>
      </c>
      <c r="H238" s="76">
        <v>159.9</v>
      </c>
      <c r="I238" s="34">
        <f t="shared" si="7"/>
        <v>193.5</v>
      </c>
    </row>
    <row r="239" spans="1:9" ht="12" customHeight="1">
      <c r="A239" s="37">
        <v>12431</v>
      </c>
      <c r="B239" s="72" t="s">
        <v>369</v>
      </c>
      <c r="C239" s="81"/>
      <c r="D239" s="73" t="s">
        <v>888</v>
      </c>
      <c r="E239" s="77" t="s">
        <v>780</v>
      </c>
      <c r="F239" s="74" t="str">
        <f t="shared" si="6"/>
        <v/>
      </c>
      <c r="G239" s="75" t="s">
        <v>1</v>
      </c>
      <c r="H239" s="76">
        <v>169</v>
      </c>
      <c r="I239" s="34">
        <f t="shared" si="7"/>
        <v>204.5</v>
      </c>
    </row>
    <row r="240" spans="1:9" ht="12" customHeight="1">
      <c r="A240" s="37">
        <v>12432</v>
      </c>
      <c r="B240" s="72" t="s">
        <v>411</v>
      </c>
      <c r="C240" s="72"/>
      <c r="D240" s="73" t="s">
        <v>885</v>
      </c>
      <c r="E240" s="77" t="s">
        <v>780</v>
      </c>
      <c r="F240" s="74" t="str">
        <f t="shared" si="6"/>
        <v/>
      </c>
      <c r="G240" s="75" t="s">
        <v>1</v>
      </c>
      <c r="H240" s="76">
        <v>159.9</v>
      </c>
      <c r="I240" s="34">
        <f t="shared" si="7"/>
        <v>193.5</v>
      </c>
    </row>
    <row r="241" spans="1:9" ht="12" customHeight="1">
      <c r="A241" s="36">
        <v>12433</v>
      </c>
      <c r="B241" s="78" t="s">
        <v>327</v>
      </c>
      <c r="C241" s="81"/>
      <c r="D241" s="73" t="s">
        <v>886</v>
      </c>
      <c r="E241" s="77" t="s">
        <v>777</v>
      </c>
      <c r="F241" s="74" t="str">
        <f t="shared" si="6"/>
        <v/>
      </c>
      <c r="G241" s="78" t="s">
        <v>1</v>
      </c>
      <c r="H241" s="82">
        <v>226.7</v>
      </c>
      <c r="I241" s="34">
        <f t="shared" si="7"/>
        <v>274.3</v>
      </c>
    </row>
    <row r="242" spans="1:9" ht="12" customHeight="1">
      <c r="A242" s="36">
        <v>12434</v>
      </c>
      <c r="B242" s="78" t="s">
        <v>328</v>
      </c>
      <c r="C242" s="81"/>
      <c r="D242" s="73" t="s">
        <v>885</v>
      </c>
      <c r="E242" s="77" t="s">
        <v>777</v>
      </c>
      <c r="F242" s="74" t="str">
        <f t="shared" si="6"/>
        <v/>
      </c>
      <c r="G242" s="78" t="s">
        <v>1</v>
      </c>
      <c r="H242" s="82">
        <v>240.2</v>
      </c>
      <c r="I242" s="34">
        <f t="shared" si="7"/>
        <v>290.60000000000002</v>
      </c>
    </row>
    <row r="243" spans="1:9" ht="12" customHeight="1">
      <c r="A243" s="35">
        <v>12435</v>
      </c>
      <c r="B243" s="78" t="s">
        <v>41</v>
      </c>
      <c r="C243" s="81"/>
      <c r="D243" s="73" t="s">
        <v>885</v>
      </c>
      <c r="E243" s="77" t="s">
        <v>777</v>
      </c>
      <c r="F243" s="74" t="str">
        <f t="shared" si="6"/>
        <v/>
      </c>
      <c r="G243" s="78" t="s">
        <v>1</v>
      </c>
      <c r="H243" s="82">
        <v>135</v>
      </c>
      <c r="I243" s="34">
        <f t="shared" si="7"/>
        <v>163.4</v>
      </c>
    </row>
    <row r="244" spans="1:9" ht="12" customHeight="1">
      <c r="A244" s="35">
        <v>12436</v>
      </c>
      <c r="B244" s="78" t="s">
        <v>56</v>
      </c>
      <c r="C244" s="81"/>
      <c r="D244" s="73" t="s">
        <v>886</v>
      </c>
      <c r="E244" s="77" t="s">
        <v>777</v>
      </c>
      <c r="F244" s="74" t="str">
        <f t="shared" si="6"/>
        <v/>
      </c>
      <c r="G244" s="78" t="s">
        <v>1</v>
      </c>
      <c r="H244" s="82">
        <v>149.6</v>
      </c>
      <c r="I244" s="34">
        <f t="shared" si="7"/>
        <v>181</v>
      </c>
    </row>
    <row r="245" spans="1:9" ht="12" customHeight="1">
      <c r="A245" s="35">
        <v>12437</v>
      </c>
      <c r="B245" s="78" t="s">
        <v>67</v>
      </c>
      <c r="C245" s="81"/>
      <c r="D245" s="73" t="s">
        <v>885</v>
      </c>
      <c r="E245" s="77" t="s">
        <v>777</v>
      </c>
      <c r="F245" s="74" t="str">
        <f t="shared" si="6"/>
        <v/>
      </c>
      <c r="G245" s="78" t="s">
        <v>1</v>
      </c>
      <c r="H245" s="82">
        <v>152.30000000000001</v>
      </c>
      <c r="I245" s="34">
        <f t="shared" si="7"/>
        <v>184.3</v>
      </c>
    </row>
    <row r="246" spans="1:9" ht="12" customHeight="1">
      <c r="A246" s="35">
        <v>12438</v>
      </c>
      <c r="B246" s="78" t="s">
        <v>81</v>
      </c>
      <c r="C246" s="81"/>
      <c r="D246" s="73" t="s">
        <v>885</v>
      </c>
      <c r="E246" s="77" t="s">
        <v>777</v>
      </c>
      <c r="F246" s="74" t="str">
        <f t="shared" si="6"/>
        <v/>
      </c>
      <c r="G246" s="78" t="s">
        <v>1</v>
      </c>
      <c r="H246" s="82">
        <v>140.4</v>
      </c>
      <c r="I246" s="34">
        <f t="shared" si="7"/>
        <v>169.9</v>
      </c>
    </row>
    <row r="247" spans="1:9" ht="12" customHeight="1">
      <c r="A247" s="35">
        <v>12439</v>
      </c>
      <c r="B247" s="78" t="s">
        <v>199</v>
      </c>
      <c r="C247" s="81"/>
      <c r="D247" s="73" t="s">
        <v>886</v>
      </c>
      <c r="E247" s="77" t="s">
        <v>777</v>
      </c>
      <c r="F247" s="74" t="str">
        <f t="shared" si="6"/>
        <v/>
      </c>
      <c r="G247" s="78" t="s">
        <v>1</v>
      </c>
      <c r="H247" s="82">
        <v>128.19999999999999</v>
      </c>
      <c r="I247" s="34">
        <f t="shared" si="7"/>
        <v>155.1</v>
      </c>
    </row>
    <row r="248" spans="1:9" ht="12" customHeight="1">
      <c r="A248" s="37">
        <v>12441</v>
      </c>
      <c r="B248" s="72" t="s">
        <v>759</v>
      </c>
      <c r="C248" s="72"/>
      <c r="D248" s="73" t="s">
        <v>885</v>
      </c>
      <c r="E248" s="77" t="s">
        <v>779</v>
      </c>
      <c r="F248" s="74" t="str">
        <f t="shared" si="6"/>
        <v/>
      </c>
      <c r="G248" s="78" t="s">
        <v>1</v>
      </c>
      <c r="H248" s="79">
        <v>84.5</v>
      </c>
      <c r="I248" s="34">
        <f t="shared" si="7"/>
        <v>102.2</v>
      </c>
    </row>
    <row r="249" spans="1:9" ht="12" customHeight="1">
      <c r="A249" s="33">
        <v>12444</v>
      </c>
      <c r="B249" s="72" t="s">
        <v>127</v>
      </c>
      <c r="C249" s="72"/>
      <c r="D249" s="73" t="s">
        <v>885</v>
      </c>
      <c r="E249" s="77" t="s">
        <v>782</v>
      </c>
      <c r="F249" s="74" t="str">
        <f t="shared" si="6"/>
        <v/>
      </c>
      <c r="G249" s="75" t="s">
        <v>1</v>
      </c>
      <c r="H249" s="76">
        <v>62.2</v>
      </c>
      <c r="I249" s="34">
        <f t="shared" si="7"/>
        <v>75.3</v>
      </c>
    </row>
    <row r="250" spans="1:9" ht="12" customHeight="1">
      <c r="A250" s="33">
        <v>12446</v>
      </c>
      <c r="B250" s="72" t="s">
        <v>138</v>
      </c>
      <c r="C250" s="72"/>
      <c r="D250" s="73" t="s">
        <v>559</v>
      </c>
      <c r="E250" s="77" t="s">
        <v>782</v>
      </c>
      <c r="F250" s="74" t="str">
        <f t="shared" si="6"/>
        <v/>
      </c>
      <c r="G250" s="75" t="s">
        <v>1</v>
      </c>
      <c r="H250" s="76">
        <v>57</v>
      </c>
      <c r="I250" s="34">
        <f t="shared" si="7"/>
        <v>69</v>
      </c>
    </row>
    <row r="251" spans="1:9" ht="12" customHeight="1">
      <c r="A251" s="35">
        <v>12449</v>
      </c>
      <c r="B251" s="78" t="s">
        <v>140</v>
      </c>
      <c r="C251" s="81"/>
      <c r="D251" s="73" t="s">
        <v>885</v>
      </c>
      <c r="E251" s="77" t="s">
        <v>782</v>
      </c>
      <c r="F251" s="74" t="str">
        <f t="shared" si="6"/>
        <v/>
      </c>
      <c r="G251" s="78" t="s">
        <v>1</v>
      </c>
      <c r="H251" s="82">
        <v>43.3</v>
      </c>
      <c r="I251" s="34">
        <f t="shared" si="7"/>
        <v>52.4</v>
      </c>
    </row>
    <row r="252" spans="1:9" ht="12" customHeight="1">
      <c r="A252" s="35">
        <v>12451</v>
      </c>
      <c r="B252" s="78" t="s">
        <v>157</v>
      </c>
      <c r="C252" s="81"/>
      <c r="D252" s="73" t="s">
        <v>559</v>
      </c>
      <c r="E252" s="77" t="s">
        <v>782</v>
      </c>
      <c r="F252" s="74" t="str">
        <f t="shared" si="6"/>
        <v/>
      </c>
      <c r="G252" s="78" t="s">
        <v>1</v>
      </c>
      <c r="H252" s="82">
        <v>47.3</v>
      </c>
      <c r="I252" s="34">
        <f t="shared" si="7"/>
        <v>57.2</v>
      </c>
    </row>
    <row r="253" spans="1:9" ht="12" customHeight="1">
      <c r="A253" s="37">
        <v>12452</v>
      </c>
      <c r="B253" s="72" t="s">
        <v>464</v>
      </c>
      <c r="C253" s="72"/>
      <c r="D253" s="73" t="s">
        <v>885</v>
      </c>
      <c r="E253" s="77" t="s">
        <v>777</v>
      </c>
      <c r="F253" s="74" t="str">
        <f t="shared" si="6"/>
        <v/>
      </c>
      <c r="G253" s="75" t="s">
        <v>1</v>
      </c>
      <c r="H253" s="79">
        <v>180.1</v>
      </c>
      <c r="I253" s="34">
        <f t="shared" si="7"/>
        <v>217.9</v>
      </c>
    </row>
    <row r="254" spans="1:9" ht="12" customHeight="1">
      <c r="A254" s="37">
        <v>12454</v>
      </c>
      <c r="B254" s="72" t="s">
        <v>425</v>
      </c>
      <c r="C254" s="72"/>
      <c r="D254" s="73" t="s">
        <v>885</v>
      </c>
      <c r="E254" s="77" t="s">
        <v>777</v>
      </c>
      <c r="F254" s="74" t="str">
        <f t="shared" si="6"/>
        <v/>
      </c>
      <c r="G254" s="75" t="s">
        <v>1</v>
      </c>
      <c r="H254" s="79">
        <v>182</v>
      </c>
      <c r="I254" s="34">
        <f t="shared" si="7"/>
        <v>220.2</v>
      </c>
    </row>
    <row r="255" spans="1:9" ht="12" customHeight="1">
      <c r="A255" s="89">
        <v>12456</v>
      </c>
      <c r="B255" s="78" t="s">
        <v>794</v>
      </c>
      <c r="C255" s="81"/>
      <c r="D255" s="73" t="s">
        <v>885</v>
      </c>
      <c r="E255" s="84" t="s">
        <v>777</v>
      </c>
      <c r="F255" s="74" t="str">
        <f t="shared" si="6"/>
        <v/>
      </c>
      <c r="G255" s="75" t="s">
        <v>1</v>
      </c>
      <c r="H255" s="82">
        <v>234.6</v>
      </c>
      <c r="I255" s="34">
        <f t="shared" si="7"/>
        <v>283.89999999999998</v>
      </c>
    </row>
    <row r="256" spans="1:9" ht="12" customHeight="1">
      <c r="A256" s="37">
        <v>12457</v>
      </c>
      <c r="B256" s="72" t="s">
        <v>465</v>
      </c>
      <c r="C256" s="72"/>
      <c r="D256" s="73" t="s">
        <v>885</v>
      </c>
      <c r="E256" s="77" t="s">
        <v>777</v>
      </c>
      <c r="F256" s="74" t="str">
        <f t="shared" si="6"/>
        <v/>
      </c>
      <c r="G256" s="75" t="s">
        <v>1</v>
      </c>
      <c r="H256" s="79">
        <v>189.8</v>
      </c>
      <c r="I256" s="34">
        <f t="shared" si="7"/>
        <v>229.7</v>
      </c>
    </row>
    <row r="257" spans="1:9" ht="12" customHeight="1">
      <c r="A257" s="37">
        <v>12458</v>
      </c>
      <c r="B257" s="72" t="s">
        <v>466</v>
      </c>
      <c r="C257" s="72"/>
      <c r="D257" s="73" t="s">
        <v>885</v>
      </c>
      <c r="E257" s="77" t="s">
        <v>777</v>
      </c>
      <c r="F257" s="74" t="str">
        <f t="shared" si="6"/>
        <v/>
      </c>
      <c r="G257" s="75" t="s">
        <v>1</v>
      </c>
      <c r="H257" s="79">
        <v>217.2</v>
      </c>
      <c r="I257" s="34">
        <f t="shared" si="7"/>
        <v>262.8</v>
      </c>
    </row>
    <row r="258" spans="1:9" ht="12" customHeight="1">
      <c r="A258" s="37">
        <v>12459</v>
      </c>
      <c r="B258" s="72" t="s">
        <v>467</v>
      </c>
      <c r="C258" s="72"/>
      <c r="D258" s="73" t="s">
        <v>889</v>
      </c>
      <c r="E258" s="77" t="s">
        <v>777</v>
      </c>
      <c r="F258" s="74" t="str">
        <f t="shared" si="6"/>
        <v/>
      </c>
      <c r="G258" s="75" t="s">
        <v>1</v>
      </c>
      <c r="H258" s="79">
        <v>227.1</v>
      </c>
      <c r="I258" s="34">
        <f t="shared" si="7"/>
        <v>274.8</v>
      </c>
    </row>
    <row r="259" spans="1:9" ht="12" customHeight="1">
      <c r="A259" s="37">
        <v>12460</v>
      </c>
      <c r="B259" s="72" t="s">
        <v>468</v>
      </c>
      <c r="C259" s="72"/>
      <c r="D259" s="73" t="s">
        <v>889</v>
      </c>
      <c r="E259" s="77" t="s">
        <v>777</v>
      </c>
      <c r="F259" s="74" t="str">
        <f t="shared" si="6"/>
        <v/>
      </c>
      <c r="G259" s="75" t="s">
        <v>1</v>
      </c>
      <c r="H259" s="79">
        <v>257.39999999999998</v>
      </c>
      <c r="I259" s="34">
        <f t="shared" si="7"/>
        <v>311.5</v>
      </c>
    </row>
    <row r="260" spans="1:9" ht="12" customHeight="1">
      <c r="A260" s="37">
        <v>12462</v>
      </c>
      <c r="B260" s="72" t="s">
        <v>426</v>
      </c>
      <c r="C260" s="72"/>
      <c r="D260" s="73" t="s">
        <v>885</v>
      </c>
      <c r="E260" s="77" t="s">
        <v>777</v>
      </c>
      <c r="F260" s="74" t="str">
        <f t="shared" si="6"/>
        <v/>
      </c>
      <c r="G260" s="75" t="s">
        <v>1</v>
      </c>
      <c r="H260" s="79">
        <v>270.8</v>
      </c>
      <c r="I260" s="34">
        <f t="shared" si="7"/>
        <v>327.7</v>
      </c>
    </row>
    <row r="261" spans="1:9" ht="12" customHeight="1">
      <c r="A261" s="37">
        <v>12463</v>
      </c>
      <c r="B261" s="72" t="s">
        <v>427</v>
      </c>
      <c r="C261" s="72"/>
      <c r="D261" s="73" t="s">
        <v>889</v>
      </c>
      <c r="E261" s="77" t="s">
        <v>777</v>
      </c>
      <c r="F261" s="74" t="str">
        <f t="shared" si="6"/>
        <v/>
      </c>
      <c r="G261" s="75" t="s">
        <v>1</v>
      </c>
      <c r="H261" s="79">
        <v>298.89999999999998</v>
      </c>
      <c r="I261" s="34">
        <f t="shared" si="7"/>
        <v>361.7</v>
      </c>
    </row>
    <row r="262" spans="1:9" ht="12" customHeight="1">
      <c r="A262" s="37">
        <v>12464</v>
      </c>
      <c r="B262" s="72" t="s">
        <v>469</v>
      </c>
      <c r="C262" s="72"/>
      <c r="D262" s="73" t="s">
        <v>885</v>
      </c>
      <c r="E262" s="77" t="s">
        <v>777</v>
      </c>
      <c r="F262" s="74" t="str">
        <f t="shared" si="6"/>
        <v/>
      </c>
      <c r="G262" s="75" t="s">
        <v>1</v>
      </c>
      <c r="H262" s="79">
        <v>308.39999999999998</v>
      </c>
      <c r="I262" s="34">
        <f t="shared" si="7"/>
        <v>373.2</v>
      </c>
    </row>
    <row r="263" spans="1:9" ht="12" customHeight="1">
      <c r="A263" s="36">
        <v>12465</v>
      </c>
      <c r="B263" s="78" t="s">
        <v>519</v>
      </c>
      <c r="C263" s="81"/>
      <c r="D263" s="73" t="s">
        <v>885</v>
      </c>
      <c r="E263" s="77" t="s">
        <v>777</v>
      </c>
      <c r="F263" s="74" t="str">
        <f t="shared" ref="F263:F326" si="8">IF($I$1&lt;&gt;0,H263*(1-$I$1),"")</f>
        <v/>
      </c>
      <c r="G263" s="75" t="s">
        <v>1</v>
      </c>
      <c r="H263" s="82">
        <v>587.6</v>
      </c>
      <c r="I263" s="34">
        <f t="shared" ref="I263:I326" si="9">ROUND(H263*1.21,1)</f>
        <v>711</v>
      </c>
    </row>
    <row r="264" spans="1:9" ht="12" customHeight="1">
      <c r="A264" s="89">
        <v>12467</v>
      </c>
      <c r="B264" s="78" t="s">
        <v>795</v>
      </c>
      <c r="C264" s="81"/>
      <c r="D264" s="73" t="s">
        <v>885</v>
      </c>
      <c r="E264" s="84" t="s">
        <v>777</v>
      </c>
      <c r="F264" s="74" t="str">
        <f t="shared" si="8"/>
        <v/>
      </c>
      <c r="G264" s="75" t="s">
        <v>1</v>
      </c>
      <c r="H264" s="82">
        <v>324.3</v>
      </c>
      <c r="I264" s="34">
        <f t="shared" si="9"/>
        <v>392.4</v>
      </c>
    </row>
    <row r="265" spans="1:9" ht="12" customHeight="1">
      <c r="A265" s="37">
        <v>12470</v>
      </c>
      <c r="B265" s="72" t="s">
        <v>663</v>
      </c>
      <c r="C265" s="72"/>
      <c r="D265" s="73" t="s">
        <v>885</v>
      </c>
      <c r="E265" s="77" t="s">
        <v>777</v>
      </c>
      <c r="F265" s="74" t="str">
        <f t="shared" si="8"/>
        <v/>
      </c>
      <c r="G265" s="78" t="s">
        <v>1</v>
      </c>
      <c r="H265" s="79">
        <v>126.1</v>
      </c>
      <c r="I265" s="34">
        <f t="shared" si="9"/>
        <v>152.6</v>
      </c>
    </row>
    <row r="266" spans="1:9" ht="12" customHeight="1">
      <c r="A266" s="37">
        <v>12473</v>
      </c>
      <c r="B266" s="72" t="s">
        <v>665</v>
      </c>
      <c r="C266" s="72"/>
      <c r="D266" s="73" t="s">
        <v>885</v>
      </c>
      <c r="E266" s="77" t="s">
        <v>777</v>
      </c>
      <c r="F266" s="74" t="str">
        <f t="shared" si="8"/>
        <v/>
      </c>
      <c r="G266" s="78" t="s">
        <v>1</v>
      </c>
      <c r="H266" s="79">
        <v>166.7</v>
      </c>
      <c r="I266" s="34">
        <f t="shared" si="9"/>
        <v>201.7</v>
      </c>
    </row>
    <row r="267" spans="1:9" ht="12" customHeight="1">
      <c r="A267" s="37">
        <v>12476</v>
      </c>
      <c r="B267" s="72" t="s">
        <v>666</v>
      </c>
      <c r="C267" s="72"/>
      <c r="D267" s="73" t="s">
        <v>885</v>
      </c>
      <c r="E267" s="77" t="s">
        <v>779</v>
      </c>
      <c r="F267" s="74" t="str">
        <f t="shared" si="8"/>
        <v/>
      </c>
      <c r="G267" s="78" t="s">
        <v>1</v>
      </c>
      <c r="H267" s="79">
        <v>82.3</v>
      </c>
      <c r="I267" s="34">
        <f t="shared" si="9"/>
        <v>99.6</v>
      </c>
    </row>
    <row r="268" spans="1:9" ht="12" customHeight="1">
      <c r="A268" s="37">
        <v>12477</v>
      </c>
      <c r="B268" s="72" t="s">
        <v>667</v>
      </c>
      <c r="C268" s="72"/>
      <c r="D268" s="73" t="s">
        <v>885</v>
      </c>
      <c r="E268" s="77" t="s">
        <v>779</v>
      </c>
      <c r="F268" s="74" t="str">
        <f t="shared" si="8"/>
        <v/>
      </c>
      <c r="G268" s="78" t="s">
        <v>1</v>
      </c>
      <c r="H268" s="79">
        <v>104.7</v>
      </c>
      <c r="I268" s="34">
        <f t="shared" si="9"/>
        <v>126.7</v>
      </c>
    </row>
    <row r="269" spans="1:9" ht="12" customHeight="1">
      <c r="A269" s="37">
        <v>12478</v>
      </c>
      <c r="B269" s="72" t="s">
        <v>668</v>
      </c>
      <c r="C269" s="72"/>
      <c r="D269" s="73" t="s">
        <v>888</v>
      </c>
      <c r="E269" s="77" t="s">
        <v>779</v>
      </c>
      <c r="F269" s="74" t="str">
        <f t="shared" si="8"/>
        <v/>
      </c>
      <c r="G269" s="78" t="s">
        <v>1</v>
      </c>
      <c r="H269" s="79">
        <v>86</v>
      </c>
      <c r="I269" s="34">
        <f t="shared" si="9"/>
        <v>104.1</v>
      </c>
    </row>
    <row r="270" spans="1:9" ht="12" customHeight="1">
      <c r="A270" s="37">
        <v>12479</v>
      </c>
      <c r="B270" s="72" t="s">
        <v>669</v>
      </c>
      <c r="C270" s="72"/>
      <c r="D270" s="73" t="s">
        <v>885</v>
      </c>
      <c r="E270" s="77" t="s">
        <v>779</v>
      </c>
      <c r="F270" s="74" t="str">
        <f t="shared" si="8"/>
        <v/>
      </c>
      <c r="G270" s="78" t="s">
        <v>1</v>
      </c>
      <c r="H270" s="79">
        <v>86</v>
      </c>
      <c r="I270" s="34">
        <f t="shared" si="9"/>
        <v>104.1</v>
      </c>
    </row>
    <row r="271" spans="1:9" ht="12" customHeight="1">
      <c r="A271" s="35">
        <v>12481</v>
      </c>
      <c r="B271" s="78" t="s">
        <v>45</v>
      </c>
      <c r="C271" s="81"/>
      <c r="D271" s="73" t="s">
        <v>885</v>
      </c>
      <c r="E271" s="77" t="s">
        <v>777</v>
      </c>
      <c r="F271" s="74" t="str">
        <f t="shared" si="8"/>
        <v/>
      </c>
      <c r="G271" s="78" t="s">
        <v>1</v>
      </c>
      <c r="H271" s="82">
        <v>118.6</v>
      </c>
      <c r="I271" s="34">
        <f t="shared" si="9"/>
        <v>143.5</v>
      </c>
    </row>
    <row r="272" spans="1:9" ht="12" customHeight="1">
      <c r="A272" s="36">
        <v>12482</v>
      </c>
      <c r="B272" s="78" t="s">
        <v>620</v>
      </c>
      <c r="C272" s="81"/>
      <c r="D272" s="73" t="s">
        <v>885</v>
      </c>
      <c r="E272" s="77" t="s">
        <v>779</v>
      </c>
      <c r="F272" s="74" t="str">
        <f t="shared" si="8"/>
        <v/>
      </c>
      <c r="G272" s="78" t="s">
        <v>1</v>
      </c>
      <c r="H272" s="82">
        <v>148</v>
      </c>
      <c r="I272" s="34">
        <f t="shared" si="9"/>
        <v>179.1</v>
      </c>
    </row>
    <row r="273" spans="1:9" ht="12" customHeight="1">
      <c r="A273" s="37">
        <v>12483</v>
      </c>
      <c r="B273" s="72" t="s">
        <v>670</v>
      </c>
      <c r="C273" s="72"/>
      <c r="D273" s="73" t="s">
        <v>885</v>
      </c>
      <c r="E273" s="77" t="s">
        <v>779</v>
      </c>
      <c r="F273" s="74" t="str">
        <f t="shared" si="8"/>
        <v/>
      </c>
      <c r="G273" s="78" t="s">
        <v>1</v>
      </c>
      <c r="H273" s="79">
        <v>156.9</v>
      </c>
      <c r="I273" s="34">
        <f t="shared" si="9"/>
        <v>189.8</v>
      </c>
    </row>
    <row r="274" spans="1:9" ht="12" customHeight="1">
      <c r="A274" s="37">
        <v>12484</v>
      </c>
      <c r="B274" s="72" t="s">
        <v>671</v>
      </c>
      <c r="C274" s="72"/>
      <c r="D274" s="73" t="s">
        <v>885</v>
      </c>
      <c r="E274" s="77" t="s">
        <v>779</v>
      </c>
      <c r="F274" s="74" t="str">
        <f t="shared" si="8"/>
        <v/>
      </c>
      <c r="G274" s="78" t="s">
        <v>1</v>
      </c>
      <c r="H274" s="79">
        <v>156.9</v>
      </c>
      <c r="I274" s="34">
        <f t="shared" si="9"/>
        <v>189.8</v>
      </c>
    </row>
    <row r="275" spans="1:9" ht="12" customHeight="1">
      <c r="A275" s="37">
        <v>12487</v>
      </c>
      <c r="B275" s="72" t="s">
        <v>560</v>
      </c>
      <c r="C275" s="72"/>
      <c r="D275" s="73" t="s">
        <v>888</v>
      </c>
      <c r="E275" s="77" t="s">
        <v>779</v>
      </c>
      <c r="F275" s="74" t="str">
        <f t="shared" si="8"/>
        <v/>
      </c>
      <c r="G275" s="78" t="s">
        <v>1</v>
      </c>
      <c r="H275" s="76">
        <v>44.6</v>
      </c>
      <c r="I275" s="34">
        <f t="shared" si="9"/>
        <v>54</v>
      </c>
    </row>
    <row r="276" spans="1:9" ht="12" customHeight="1">
      <c r="A276" s="36">
        <v>12489</v>
      </c>
      <c r="B276" s="78" t="s">
        <v>561</v>
      </c>
      <c r="C276" s="81"/>
      <c r="D276" s="73" t="s">
        <v>885</v>
      </c>
      <c r="E276" s="77" t="s">
        <v>779</v>
      </c>
      <c r="F276" s="74" t="str">
        <f t="shared" si="8"/>
        <v/>
      </c>
      <c r="G276" s="78" t="s">
        <v>1</v>
      </c>
      <c r="H276" s="82">
        <v>49.2</v>
      </c>
      <c r="I276" s="34">
        <f t="shared" si="9"/>
        <v>59.5</v>
      </c>
    </row>
    <row r="277" spans="1:9" ht="12" customHeight="1">
      <c r="A277" s="36">
        <v>12490</v>
      </c>
      <c r="B277" s="78" t="s">
        <v>562</v>
      </c>
      <c r="C277" s="81"/>
      <c r="D277" s="73" t="s">
        <v>885</v>
      </c>
      <c r="E277" s="77" t="s">
        <v>779</v>
      </c>
      <c r="F277" s="74" t="str">
        <f t="shared" si="8"/>
        <v/>
      </c>
      <c r="G277" s="78" t="s">
        <v>1</v>
      </c>
      <c r="H277" s="82">
        <v>49.2</v>
      </c>
      <c r="I277" s="34">
        <f t="shared" si="9"/>
        <v>59.5</v>
      </c>
    </row>
    <row r="278" spans="1:9" ht="12" customHeight="1">
      <c r="A278" s="36">
        <v>12491</v>
      </c>
      <c r="B278" s="78" t="s">
        <v>563</v>
      </c>
      <c r="C278" s="81"/>
      <c r="D278" s="73" t="s">
        <v>888</v>
      </c>
      <c r="E278" s="77" t="s">
        <v>779</v>
      </c>
      <c r="F278" s="74" t="str">
        <f t="shared" si="8"/>
        <v/>
      </c>
      <c r="G278" s="78" t="s">
        <v>1</v>
      </c>
      <c r="H278" s="82">
        <v>49.2</v>
      </c>
      <c r="I278" s="34">
        <f t="shared" si="9"/>
        <v>59.5</v>
      </c>
    </row>
    <row r="279" spans="1:9" ht="12" customHeight="1">
      <c r="A279" s="36">
        <v>12492</v>
      </c>
      <c r="B279" s="78" t="s">
        <v>564</v>
      </c>
      <c r="C279" s="81"/>
      <c r="D279" s="73" t="s">
        <v>885</v>
      </c>
      <c r="E279" s="77" t="s">
        <v>779</v>
      </c>
      <c r="F279" s="74" t="str">
        <f t="shared" si="8"/>
        <v/>
      </c>
      <c r="G279" s="78" t="s">
        <v>1</v>
      </c>
      <c r="H279" s="82">
        <v>50</v>
      </c>
      <c r="I279" s="34">
        <f t="shared" si="9"/>
        <v>60.5</v>
      </c>
    </row>
    <row r="280" spans="1:9" ht="12" customHeight="1">
      <c r="A280" s="36">
        <v>12493</v>
      </c>
      <c r="B280" s="78" t="s">
        <v>565</v>
      </c>
      <c r="C280" s="81"/>
      <c r="D280" s="73" t="s">
        <v>885</v>
      </c>
      <c r="E280" s="77" t="s">
        <v>779</v>
      </c>
      <c r="F280" s="74" t="str">
        <f t="shared" si="8"/>
        <v/>
      </c>
      <c r="G280" s="78" t="s">
        <v>1</v>
      </c>
      <c r="H280" s="82">
        <v>50</v>
      </c>
      <c r="I280" s="34">
        <f t="shared" si="9"/>
        <v>60.5</v>
      </c>
    </row>
    <row r="281" spans="1:9" ht="12" customHeight="1">
      <c r="A281" s="88">
        <v>12503</v>
      </c>
      <c r="B281" s="72" t="s">
        <v>796</v>
      </c>
      <c r="C281" s="72"/>
      <c r="D281" s="73" t="s">
        <v>885</v>
      </c>
      <c r="E281" s="84" t="s">
        <v>782</v>
      </c>
      <c r="F281" s="74" t="str">
        <f t="shared" si="8"/>
        <v/>
      </c>
      <c r="G281" s="75" t="s">
        <v>1</v>
      </c>
      <c r="H281" s="79">
        <v>98.9</v>
      </c>
      <c r="I281" s="34">
        <f t="shared" si="9"/>
        <v>119.7</v>
      </c>
    </row>
    <row r="282" spans="1:9" ht="12" customHeight="1">
      <c r="A282" s="88">
        <v>12504</v>
      </c>
      <c r="B282" s="72" t="s">
        <v>797</v>
      </c>
      <c r="C282" s="72"/>
      <c r="D282" s="73" t="s">
        <v>885</v>
      </c>
      <c r="E282" s="84" t="s">
        <v>782</v>
      </c>
      <c r="F282" s="74" t="str">
        <f t="shared" si="8"/>
        <v/>
      </c>
      <c r="G282" s="75" t="s">
        <v>1</v>
      </c>
      <c r="H282" s="79">
        <v>109.3</v>
      </c>
      <c r="I282" s="34">
        <f t="shared" si="9"/>
        <v>132.30000000000001</v>
      </c>
    </row>
    <row r="283" spans="1:9" ht="12" customHeight="1">
      <c r="A283" s="36">
        <v>12534</v>
      </c>
      <c r="B283" s="78" t="s">
        <v>520</v>
      </c>
      <c r="C283" s="81"/>
      <c r="D283" s="73" t="s">
        <v>885</v>
      </c>
      <c r="E283" s="77" t="s">
        <v>780</v>
      </c>
      <c r="F283" s="74" t="str">
        <f t="shared" si="8"/>
        <v/>
      </c>
      <c r="G283" s="75" t="s">
        <v>1</v>
      </c>
      <c r="H283" s="82">
        <v>115.1</v>
      </c>
      <c r="I283" s="34">
        <f t="shared" si="9"/>
        <v>139.30000000000001</v>
      </c>
    </row>
    <row r="284" spans="1:9" ht="12" customHeight="1">
      <c r="A284" s="37">
        <v>12535</v>
      </c>
      <c r="B284" s="72" t="s">
        <v>521</v>
      </c>
      <c r="C284" s="72"/>
      <c r="D284" s="73" t="s">
        <v>885</v>
      </c>
      <c r="E284" s="77" t="s">
        <v>780</v>
      </c>
      <c r="F284" s="74" t="str">
        <f t="shared" si="8"/>
        <v/>
      </c>
      <c r="G284" s="75" t="s">
        <v>1</v>
      </c>
      <c r="H284" s="76">
        <v>131.69999999999999</v>
      </c>
      <c r="I284" s="34">
        <f t="shared" si="9"/>
        <v>159.4</v>
      </c>
    </row>
    <row r="285" spans="1:9" ht="12" customHeight="1">
      <c r="A285" s="37">
        <v>12542</v>
      </c>
      <c r="B285" s="72" t="s">
        <v>522</v>
      </c>
      <c r="C285" s="72"/>
      <c r="D285" s="73" t="s">
        <v>885</v>
      </c>
      <c r="E285" s="77" t="s">
        <v>777</v>
      </c>
      <c r="F285" s="74" t="str">
        <f t="shared" si="8"/>
        <v/>
      </c>
      <c r="G285" s="75" t="s">
        <v>1</v>
      </c>
      <c r="H285" s="76">
        <v>173.4</v>
      </c>
      <c r="I285" s="34">
        <f t="shared" si="9"/>
        <v>209.8</v>
      </c>
    </row>
    <row r="286" spans="1:9" ht="12" customHeight="1">
      <c r="A286" s="37">
        <v>12544</v>
      </c>
      <c r="B286" s="72" t="s">
        <v>523</v>
      </c>
      <c r="C286" s="72"/>
      <c r="D286" s="73" t="s">
        <v>885</v>
      </c>
      <c r="E286" s="77" t="s">
        <v>777</v>
      </c>
      <c r="F286" s="74" t="str">
        <f t="shared" si="8"/>
        <v/>
      </c>
      <c r="G286" s="75" t="s">
        <v>1</v>
      </c>
      <c r="H286" s="76">
        <v>239.8</v>
      </c>
      <c r="I286" s="34">
        <f t="shared" si="9"/>
        <v>290.2</v>
      </c>
    </row>
    <row r="287" spans="1:9" ht="12" customHeight="1">
      <c r="A287" s="36">
        <v>12546</v>
      </c>
      <c r="B287" s="78" t="s">
        <v>647</v>
      </c>
      <c r="C287" s="81"/>
      <c r="D287" s="73" t="s">
        <v>885</v>
      </c>
      <c r="E287" s="77" t="s">
        <v>777</v>
      </c>
      <c r="F287" s="74" t="str">
        <f t="shared" si="8"/>
        <v/>
      </c>
      <c r="G287" s="78" t="s">
        <v>1</v>
      </c>
      <c r="H287" s="82">
        <v>82.3</v>
      </c>
      <c r="I287" s="34">
        <f t="shared" si="9"/>
        <v>99.6</v>
      </c>
    </row>
    <row r="288" spans="1:9" ht="12" customHeight="1">
      <c r="A288" s="37">
        <v>12547</v>
      </c>
      <c r="B288" s="72" t="s">
        <v>649</v>
      </c>
      <c r="C288" s="72"/>
      <c r="D288" s="73" t="s">
        <v>890</v>
      </c>
      <c r="E288" s="77" t="s">
        <v>777</v>
      </c>
      <c r="F288" s="74" t="str">
        <f t="shared" si="8"/>
        <v/>
      </c>
      <c r="G288" s="78" t="s">
        <v>1</v>
      </c>
      <c r="H288" s="79">
        <v>102.6</v>
      </c>
      <c r="I288" s="34">
        <f t="shared" si="9"/>
        <v>124.1</v>
      </c>
    </row>
    <row r="289" spans="1:9" ht="12" customHeight="1">
      <c r="A289" s="37">
        <v>12548</v>
      </c>
      <c r="B289" s="72" t="s">
        <v>651</v>
      </c>
      <c r="C289" s="72"/>
      <c r="D289" s="73" t="s">
        <v>885</v>
      </c>
      <c r="E289" s="77" t="s">
        <v>777</v>
      </c>
      <c r="F289" s="74" t="str">
        <f t="shared" si="8"/>
        <v/>
      </c>
      <c r="G289" s="78" t="s">
        <v>1</v>
      </c>
      <c r="H289" s="79">
        <v>98.2</v>
      </c>
      <c r="I289" s="34">
        <f t="shared" si="9"/>
        <v>118.8</v>
      </c>
    </row>
    <row r="290" spans="1:9" ht="12" customHeight="1">
      <c r="A290" s="36">
        <v>12549</v>
      </c>
      <c r="B290" s="78" t="s">
        <v>623</v>
      </c>
      <c r="C290" s="81"/>
      <c r="D290" s="73" t="s">
        <v>885</v>
      </c>
      <c r="E290" s="77" t="s">
        <v>777</v>
      </c>
      <c r="F290" s="74" t="str">
        <f t="shared" si="8"/>
        <v/>
      </c>
      <c r="G290" s="78" t="s">
        <v>1</v>
      </c>
      <c r="H290" s="82">
        <v>118.9</v>
      </c>
      <c r="I290" s="34">
        <f t="shared" si="9"/>
        <v>143.9</v>
      </c>
    </row>
    <row r="291" spans="1:9" ht="12" customHeight="1">
      <c r="A291" s="37">
        <v>12550</v>
      </c>
      <c r="B291" s="72" t="s">
        <v>653</v>
      </c>
      <c r="C291" s="72"/>
      <c r="D291" s="73" t="s">
        <v>885</v>
      </c>
      <c r="E291" s="77" t="s">
        <v>777</v>
      </c>
      <c r="F291" s="74" t="str">
        <f t="shared" si="8"/>
        <v/>
      </c>
      <c r="G291" s="78" t="s">
        <v>1</v>
      </c>
      <c r="H291" s="79">
        <v>123.5</v>
      </c>
      <c r="I291" s="34">
        <f t="shared" si="9"/>
        <v>149.4</v>
      </c>
    </row>
    <row r="292" spans="1:9" ht="12" customHeight="1">
      <c r="A292" s="37">
        <v>12552</v>
      </c>
      <c r="B292" s="72" t="s">
        <v>655</v>
      </c>
      <c r="C292" s="72"/>
      <c r="D292" s="73" t="s">
        <v>890</v>
      </c>
      <c r="E292" s="77" t="s">
        <v>777</v>
      </c>
      <c r="F292" s="74" t="str">
        <f t="shared" si="8"/>
        <v/>
      </c>
      <c r="G292" s="78" t="s">
        <v>1</v>
      </c>
      <c r="H292" s="76">
        <v>135.30000000000001</v>
      </c>
      <c r="I292" s="34">
        <f t="shared" si="9"/>
        <v>163.69999999999999</v>
      </c>
    </row>
    <row r="293" spans="1:9" ht="12" customHeight="1">
      <c r="A293" s="36">
        <v>12553</v>
      </c>
      <c r="B293" s="78" t="s">
        <v>657</v>
      </c>
      <c r="C293" s="81"/>
      <c r="D293" s="73" t="s">
        <v>885</v>
      </c>
      <c r="E293" s="77" t="s">
        <v>777</v>
      </c>
      <c r="F293" s="74" t="str">
        <f t="shared" si="8"/>
        <v/>
      </c>
      <c r="G293" s="78" t="s">
        <v>1</v>
      </c>
      <c r="H293" s="82">
        <v>237.4</v>
      </c>
      <c r="I293" s="34">
        <f t="shared" si="9"/>
        <v>287.3</v>
      </c>
    </row>
    <row r="294" spans="1:9" ht="12" customHeight="1">
      <c r="A294" s="36">
        <v>12563</v>
      </c>
      <c r="B294" s="78" t="s">
        <v>659</v>
      </c>
      <c r="C294" s="81"/>
      <c r="D294" s="73" t="s">
        <v>885</v>
      </c>
      <c r="E294" s="77" t="s">
        <v>779</v>
      </c>
      <c r="F294" s="74" t="str">
        <f t="shared" si="8"/>
        <v/>
      </c>
      <c r="G294" s="78" t="s">
        <v>1</v>
      </c>
      <c r="H294" s="82">
        <v>100.4</v>
      </c>
      <c r="I294" s="34">
        <f t="shared" si="9"/>
        <v>121.5</v>
      </c>
    </row>
    <row r="295" spans="1:9" ht="12" customHeight="1">
      <c r="A295" s="36">
        <v>12565</v>
      </c>
      <c r="B295" s="78" t="s">
        <v>661</v>
      </c>
      <c r="C295" s="81"/>
      <c r="D295" s="73" t="s">
        <v>885</v>
      </c>
      <c r="E295" s="77" t="s">
        <v>779</v>
      </c>
      <c r="F295" s="74" t="str">
        <f t="shared" si="8"/>
        <v/>
      </c>
      <c r="G295" s="78" t="s">
        <v>1</v>
      </c>
      <c r="H295" s="82">
        <v>105.3</v>
      </c>
      <c r="I295" s="34">
        <f t="shared" si="9"/>
        <v>127.4</v>
      </c>
    </row>
    <row r="296" spans="1:9" ht="12" customHeight="1">
      <c r="A296" s="33">
        <v>12566</v>
      </c>
      <c r="B296" s="72" t="s">
        <v>259</v>
      </c>
      <c r="C296" s="72"/>
      <c r="D296" s="73" t="s">
        <v>885</v>
      </c>
      <c r="E296" s="77" t="s">
        <v>777</v>
      </c>
      <c r="F296" s="74" t="str">
        <f t="shared" si="8"/>
        <v/>
      </c>
      <c r="G296" s="75" t="s">
        <v>1</v>
      </c>
      <c r="H296" s="76">
        <v>144.69999999999999</v>
      </c>
      <c r="I296" s="34">
        <f t="shared" si="9"/>
        <v>175.1</v>
      </c>
    </row>
    <row r="297" spans="1:9" ht="12" customHeight="1">
      <c r="A297" s="33">
        <v>12567</v>
      </c>
      <c r="B297" s="72" t="s">
        <v>260</v>
      </c>
      <c r="C297" s="72"/>
      <c r="D297" s="73" t="s">
        <v>892</v>
      </c>
      <c r="E297" s="77" t="s">
        <v>777</v>
      </c>
      <c r="F297" s="74" t="str">
        <f t="shared" si="8"/>
        <v/>
      </c>
      <c r="G297" s="75" t="s">
        <v>1</v>
      </c>
      <c r="H297" s="76">
        <v>161.4</v>
      </c>
      <c r="I297" s="34">
        <f t="shared" si="9"/>
        <v>195.3</v>
      </c>
    </row>
    <row r="298" spans="1:9" ht="12" customHeight="1">
      <c r="A298" s="33">
        <v>12571</v>
      </c>
      <c r="B298" s="72" t="s">
        <v>100</v>
      </c>
      <c r="C298" s="72"/>
      <c r="D298" s="73" t="s">
        <v>884</v>
      </c>
      <c r="E298" s="77" t="s">
        <v>777</v>
      </c>
      <c r="F298" s="74" t="str">
        <f t="shared" si="8"/>
        <v/>
      </c>
      <c r="G298" s="75" t="s">
        <v>1</v>
      </c>
      <c r="H298" s="76">
        <v>79.2</v>
      </c>
      <c r="I298" s="34">
        <f t="shared" si="9"/>
        <v>95.8</v>
      </c>
    </row>
    <row r="299" spans="1:9" ht="12" customHeight="1">
      <c r="A299" s="33">
        <v>12574</v>
      </c>
      <c r="B299" s="72" t="s">
        <v>11</v>
      </c>
      <c r="C299" s="72"/>
      <c r="D299" s="73" t="s">
        <v>885</v>
      </c>
      <c r="E299" s="77" t="s">
        <v>777</v>
      </c>
      <c r="F299" s="74" t="str">
        <f t="shared" si="8"/>
        <v/>
      </c>
      <c r="G299" s="75" t="s">
        <v>1</v>
      </c>
      <c r="H299" s="76">
        <v>75</v>
      </c>
      <c r="I299" s="34">
        <f t="shared" si="9"/>
        <v>90.8</v>
      </c>
    </row>
    <row r="300" spans="1:9" ht="12" customHeight="1">
      <c r="A300" s="33">
        <v>12576</v>
      </c>
      <c r="B300" s="72" t="s">
        <v>27</v>
      </c>
      <c r="C300" s="72"/>
      <c r="D300" s="73" t="s">
        <v>885</v>
      </c>
      <c r="E300" s="77" t="s">
        <v>777</v>
      </c>
      <c r="F300" s="74" t="str">
        <f t="shared" si="8"/>
        <v/>
      </c>
      <c r="G300" s="75" t="s">
        <v>1</v>
      </c>
      <c r="H300" s="76">
        <v>49.3</v>
      </c>
      <c r="I300" s="34">
        <f t="shared" si="9"/>
        <v>59.7</v>
      </c>
    </row>
    <row r="301" spans="1:9" ht="12" customHeight="1">
      <c r="A301" s="33">
        <v>12577</v>
      </c>
      <c r="B301" s="72" t="s">
        <v>35</v>
      </c>
      <c r="C301" s="72"/>
      <c r="D301" s="73" t="s">
        <v>885</v>
      </c>
      <c r="E301" s="77" t="s">
        <v>779</v>
      </c>
      <c r="F301" s="74" t="str">
        <f t="shared" si="8"/>
        <v/>
      </c>
      <c r="G301" s="75" t="s">
        <v>1</v>
      </c>
      <c r="H301" s="76">
        <v>28.2</v>
      </c>
      <c r="I301" s="34">
        <f t="shared" si="9"/>
        <v>34.1</v>
      </c>
    </row>
    <row r="302" spans="1:9" ht="12" customHeight="1">
      <c r="A302" s="33">
        <v>12578</v>
      </c>
      <c r="B302" s="72" t="s">
        <v>149</v>
      </c>
      <c r="C302" s="72"/>
      <c r="D302" s="73" t="s">
        <v>885</v>
      </c>
      <c r="E302" s="77" t="s">
        <v>779</v>
      </c>
      <c r="F302" s="74" t="str">
        <f t="shared" si="8"/>
        <v/>
      </c>
      <c r="G302" s="75" t="s">
        <v>1</v>
      </c>
      <c r="H302" s="76">
        <v>67</v>
      </c>
      <c r="I302" s="34">
        <f t="shared" si="9"/>
        <v>81.099999999999994</v>
      </c>
    </row>
    <row r="303" spans="1:9" ht="12" customHeight="1">
      <c r="A303" s="80">
        <v>12582</v>
      </c>
      <c r="B303" s="78" t="s">
        <v>313</v>
      </c>
      <c r="C303" s="81"/>
      <c r="D303" s="73" t="s">
        <v>885</v>
      </c>
      <c r="E303" s="77" t="s">
        <v>777</v>
      </c>
      <c r="F303" s="74" t="str">
        <f t="shared" si="8"/>
        <v/>
      </c>
      <c r="G303" s="78" t="s">
        <v>1</v>
      </c>
      <c r="H303" s="82">
        <v>181.5</v>
      </c>
      <c r="I303" s="34">
        <f t="shared" si="9"/>
        <v>219.6</v>
      </c>
    </row>
    <row r="304" spans="1:9" ht="12" customHeight="1">
      <c r="A304" s="35">
        <v>12586</v>
      </c>
      <c r="B304" s="78" t="s">
        <v>314</v>
      </c>
      <c r="C304" s="81"/>
      <c r="D304" s="73" t="s">
        <v>892</v>
      </c>
      <c r="E304" s="77" t="s">
        <v>777</v>
      </c>
      <c r="F304" s="74" t="str">
        <f t="shared" si="8"/>
        <v/>
      </c>
      <c r="G304" s="78" t="s">
        <v>1</v>
      </c>
      <c r="H304" s="82">
        <v>327.10000000000002</v>
      </c>
      <c r="I304" s="34">
        <f t="shared" si="9"/>
        <v>395.8</v>
      </c>
    </row>
    <row r="305" spans="1:9" ht="12" customHeight="1">
      <c r="A305" s="36">
        <v>12587</v>
      </c>
      <c r="B305" s="78" t="s">
        <v>329</v>
      </c>
      <c r="C305" s="81"/>
      <c r="D305" s="73" t="s">
        <v>892</v>
      </c>
      <c r="E305" s="77" t="s">
        <v>777</v>
      </c>
      <c r="F305" s="74" t="str">
        <f t="shared" si="8"/>
        <v/>
      </c>
      <c r="G305" s="78" t="s">
        <v>1</v>
      </c>
      <c r="H305" s="82">
        <v>181.3</v>
      </c>
      <c r="I305" s="34">
        <f t="shared" si="9"/>
        <v>219.4</v>
      </c>
    </row>
    <row r="306" spans="1:9" ht="12" customHeight="1">
      <c r="A306" s="36">
        <v>12588</v>
      </c>
      <c r="B306" s="78" t="s">
        <v>330</v>
      </c>
      <c r="C306" s="81"/>
      <c r="D306" s="73" t="s">
        <v>885</v>
      </c>
      <c r="E306" s="77" t="s">
        <v>777</v>
      </c>
      <c r="F306" s="74" t="str">
        <f t="shared" si="8"/>
        <v/>
      </c>
      <c r="G306" s="78" t="s">
        <v>1</v>
      </c>
      <c r="H306" s="82">
        <v>327.5</v>
      </c>
      <c r="I306" s="34">
        <f t="shared" si="9"/>
        <v>396.3</v>
      </c>
    </row>
    <row r="307" spans="1:9" ht="12" customHeight="1">
      <c r="A307" s="88">
        <v>12591</v>
      </c>
      <c r="B307" s="72" t="s">
        <v>798</v>
      </c>
      <c r="C307" s="72"/>
      <c r="D307" s="73" t="s">
        <v>885</v>
      </c>
      <c r="E307" s="84" t="s">
        <v>777</v>
      </c>
      <c r="F307" s="74" t="str">
        <f t="shared" si="8"/>
        <v/>
      </c>
      <c r="G307" s="75" t="s">
        <v>1</v>
      </c>
      <c r="H307" s="76">
        <v>76.400000000000006</v>
      </c>
      <c r="I307" s="34">
        <f t="shared" si="9"/>
        <v>92.4</v>
      </c>
    </row>
    <row r="308" spans="1:9" ht="12" customHeight="1">
      <c r="A308" s="35">
        <v>12594</v>
      </c>
      <c r="B308" s="78" t="s">
        <v>261</v>
      </c>
      <c r="C308" s="81"/>
      <c r="D308" s="73" t="s">
        <v>892</v>
      </c>
      <c r="E308" s="77" t="s">
        <v>777</v>
      </c>
      <c r="F308" s="74" t="str">
        <f t="shared" si="8"/>
        <v/>
      </c>
      <c r="G308" s="78" t="s">
        <v>1</v>
      </c>
      <c r="H308" s="82">
        <v>310.39999999999998</v>
      </c>
      <c r="I308" s="34">
        <f t="shared" si="9"/>
        <v>375.6</v>
      </c>
    </row>
    <row r="309" spans="1:9" ht="12" customHeight="1">
      <c r="A309" s="35">
        <v>12595</v>
      </c>
      <c r="B309" s="78" t="s">
        <v>262</v>
      </c>
      <c r="C309" s="81"/>
      <c r="D309" s="73" t="s">
        <v>885</v>
      </c>
      <c r="E309" s="77" t="s">
        <v>777</v>
      </c>
      <c r="F309" s="74" t="str">
        <f t="shared" si="8"/>
        <v/>
      </c>
      <c r="G309" s="78" t="s">
        <v>1</v>
      </c>
      <c r="H309" s="82">
        <v>345.2</v>
      </c>
      <c r="I309" s="34">
        <f t="shared" si="9"/>
        <v>417.7</v>
      </c>
    </row>
    <row r="310" spans="1:9" ht="12" customHeight="1">
      <c r="A310" s="37">
        <v>12598</v>
      </c>
      <c r="B310" s="72" t="s">
        <v>672</v>
      </c>
      <c r="C310" s="72"/>
      <c r="D310" s="73" t="s">
        <v>885</v>
      </c>
      <c r="E310" s="77" t="s">
        <v>777</v>
      </c>
      <c r="F310" s="74" t="str">
        <f t="shared" si="8"/>
        <v/>
      </c>
      <c r="G310" s="78" t="s">
        <v>1</v>
      </c>
      <c r="H310" s="79">
        <v>177.7</v>
      </c>
      <c r="I310" s="34">
        <f t="shared" si="9"/>
        <v>215</v>
      </c>
    </row>
    <row r="311" spans="1:9" ht="12" customHeight="1">
      <c r="A311" s="37">
        <v>12600</v>
      </c>
      <c r="B311" s="72" t="s">
        <v>673</v>
      </c>
      <c r="C311" s="72"/>
      <c r="D311" s="73" t="s">
        <v>885</v>
      </c>
      <c r="E311" s="77" t="s">
        <v>777</v>
      </c>
      <c r="F311" s="74" t="str">
        <f t="shared" si="8"/>
        <v/>
      </c>
      <c r="G311" s="78" t="s">
        <v>1</v>
      </c>
      <c r="H311" s="79">
        <v>187.1</v>
      </c>
      <c r="I311" s="34">
        <f t="shared" si="9"/>
        <v>226.4</v>
      </c>
    </row>
    <row r="312" spans="1:9" ht="12" customHeight="1">
      <c r="A312" s="36">
        <v>12601</v>
      </c>
      <c r="B312" s="78" t="s">
        <v>618</v>
      </c>
      <c r="C312" s="81"/>
      <c r="D312" s="73" t="s">
        <v>885</v>
      </c>
      <c r="E312" s="77" t="s">
        <v>777</v>
      </c>
      <c r="F312" s="74" t="str">
        <f t="shared" si="8"/>
        <v/>
      </c>
      <c r="G312" s="78" t="s">
        <v>1</v>
      </c>
      <c r="H312" s="82">
        <v>184.3</v>
      </c>
      <c r="I312" s="34">
        <f t="shared" si="9"/>
        <v>223</v>
      </c>
    </row>
    <row r="313" spans="1:9" ht="12" customHeight="1">
      <c r="A313" s="36">
        <v>12604</v>
      </c>
      <c r="B313" s="78" t="s">
        <v>622</v>
      </c>
      <c r="C313" s="81"/>
      <c r="D313" s="73" t="s">
        <v>885</v>
      </c>
      <c r="E313" s="77" t="s">
        <v>777</v>
      </c>
      <c r="F313" s="74" t="str">
        <f t="shared" si="8"/>
        <v/>
      </c>
      <c r="G313" s="78" t="s">
        <v>1</v>
      </c>
      <c r="H313" s="82">
        <v>194.6</v>
      </c>
      <c r="I313" s="34">
        <f t="shared" si="9"/>
        <v>235.5</v>
      </c>
    </row>
    <row r="314" spans="1:9" ht="12" customHeight="1">
      <c r="A314" s="37">
        <v>12605</v>
      </c>
      <c r="B314" s="72" t="s">
        <v>664</v>
      </c>
      <c r="C314" s="72"/>
      <c r="D314" s="73" t="s">
        <v>885</v>
      </c>
      <c r="E314" s="77" t="s">
        <v>777</v>
      </c>
      <c r="F314" s="74" t="str">
        <f t="shared" si="8"/>
        <v/>
      </c>
      <c r="G314" s="78" t="s">
        <v>1</v>
      </c>
      <c r="H314" s="79">
        <v>112.9</v>
      </c>
      <c r="I314" s="34">
        <f t="shared" si="9"/>
        <v>136.6</v>
      </c>
    </row>
    <row r="315" spans="1:9" ht="12" customHeight="1">
      <c r="A315" s="37">
        <v>12606</v>
      </c>
      <c r="B315" s="72" t="s">
        <v>650</v>
      </c>
      <c r="C315" s="72"/>
      <c r="D315" s="73" t="s">
        <v>885</v>
      </c>
      <c r="E315" s="77" t="s">
        <v>777</v>
      </c>
      <c r="F315" s="74" t="str">
        <f t="shared" si="8"/>
        <v/>
      </c>
      <c r="G315" s="78" t="s">
        <v>1</v>
      </c>
      <c r="H315" s="79">
        <v>125.1</v>
      </c>
      <c r="I315" s="34">
        <f t="shared" si="9"/>
        <v>151.4</v>
      </c>
    </row>
    <row r="316" spans="1:9" ht="12" customHeight="1">
      <c r="A316" s="37">
        <v>12607</v>
      </c>
      <c r="B316" s="72" t="s">
        <v>652</v>
      </c>
      <c r="C316" s="72"/>
      <c r="D316" s="73" t="s">
        <v>889</v>
      </c>
      <c r="E316" s="77" t="s">
        <v>777</v>
      </c>
      <c r="F316" s="74" t="str">
        <f t="shared" si="8"/>
        <v/>
      </c>
      <c r="G316" s="78" t="s">
        <v>1</v>
      </c>
      <c r="H316" s="79">
        <v>115</v>
      </c>
      <c r="I316" s="34">
        <f t="shared" si="9"/>
        <v>139.19999999999999</v>
      </c>
    </row>
    <row r="317" spans="1:9" ht="12" customHeight="1">
      <c r="A317" s="36">
        <v>12608</v>
      </c>
      <c r="B317" s="78" t="s">
        <v>654</v>
      </c>
      <c r="C317" s="81"/>
      <c r="D317" s="73" t="s">
        <v>885</v>
      </c>
      <c r="E317" s="77" t="s">
        <v>777</v>
      </c>
      <c r="F317" s="74" t="str">
        <f t="shared" si="8"/>
        <v/>
      </c>
      <c r="G317" s="78" t="s">
        <v>1</v>
      </c>
      <c r="H317" s="82">
        <v>115</v>
      </c>
      <c r="I317" s="34">
        <f t="shared" si="9"/>
        <v>139.19999999999999</v>
      </c>
    </row>
    <row r="318" spans="1:9" ht="12" customHeight="1">
      <c r="A318" s="36">
        <v>12609</v>
      </c>
      <c r="B318" s="78" t="s">
        <v>656</v>
      </c>
      <c r="C318" s="81"/>
      <c r="D318" s="73" t="s">
        <v>885</v>
      </c>
      <c r="E318" s="77" t="s">
        <v>777</v>
      </c>
      <c r="F318" s="74" t="str">
        <f t="shared" si="8"/>
        <v/>
      </c>
      <c r="G318" s="78" t="s">
        <v>1</v>
      </c>
      <c r="H318" s="82">
        <v>125.5</v>
      </c>
      <c r="I318" s="34">
        <f t="shared" si="9"/>
        <v>151.9</v>
      </c>
    </row>
    <row r="319" spans="1:9" ht="12" customHeight="1">
      <c r="A319" s="36">
        <v>12610</v>
      </c>
      <c r="B319" s="78" t="s">
        <v>658</v>
      </c>
      <c r="C319" s="81"/>
      <c r="D319" s="73" t="s">
        <v>885</v>
      </c>
      <c r="E319" s="77" t="s">
        <v>777</v>
      </c>
      <c r="F319" s="74" t="str">
        <f t="shared" si="8"/>
        <v/>
      </c>
      <c r="G319" s="78" t="s">
        <v>1</v>
      </c>
      <c r="H319" s="82">
        <v>140.19999999999999</v>
      </c>
      <c r="I319" s="34">
        <f t="shared" si="9"/>
        <v>169.6</v>
      </c>
    </row>
    <row r="320" spans="1:9" ht="12" customHeight="1">
      <c r="A320" s="37">
        <v>12611</v>
      </c>
      <c r="B320" s="72" t="s">
        <v>674</v>
      </c>
      <c r="C320" s="72"/>
      <c r="D320" s="73" t="s">
        <v>885</v>
      </c>
      <c r="E320" s="77" t="s">
        <v>777</v>
      </c>
      <c r="F320" s="74" t="str">
        <f t="shared" si="8"/>
        <v/>
      </c>
      <c r="G320" s="78" t="s">
        <v>1</v>
      </c>
      <c r="H320" s="79">
        <v>131.5</v>
      </c>
      <c r="I320" s="34">
        <f t="shared" si="9"/>
        <v>159.1</v>
      </c>
    </row>
    <row r="321" spans="1:9" ht="12" customHeight="1">
      <c r="A321" s="37">
        <v>12612</v>
      </c>
      <c r="B321" s="72" t="s">
        <v>621</v>
      </c>
      <c r="C321" s="72"/>
      <c r="D321" s="73" t="s">
        <v>889</v>
      </c>
      <c r="E321" s="77" t="s">
        <v>777</v>
      </c>
      <c r="F321" s="74" t="str">
        <f t="shared" si="8"/>
        <v/>
      </c>
      <c r="G321" s="78" t="s">
        <v>1</v>
      </c>
      <c r="H321" s="76">
        <v>131.5</v>
      </c>
      <c r="I321" s="34">
        <f t="shared" si="9"/>
        <v>159.1</v>
      </c>
    </row>
    <row r="322" spans="1:9" ht="12" customHeight="1">
      <c r="A322" s="36">
        <v>12613</v>
      </c>
      <c r="B322" s="78" t="s">
        <v>660</v>
      </c>
      <c r="C322" s="81"/>
      <c r="D322" s="73" t="s">
        <v>889</v>
      </c>
      <c r="E322" s="77" t="s">
        <v>777</v>
      </c>
      <c r="F322" s="74" t="str">
        <f t="shared" si="8"/>
        <v/>
      </c>
      <c r="G322" s="78" t="s">
        <v>1</v>
      </c>
      <c r="H322" s="82">
        <v>211.5</v>
      </c>
      <c r="I322" s="34">
        <f t="shared" si="9"/>
        <v>255.9</v>
      </c>
    </row>
    <row r="323" spans="1:9" ht="12" customHeight="1">
      <c r="A323" s="36">
        <v>12614</v>
      </c>
      <c r="B323" s="78" t="s">
        <v>630</v>
      </c>
      <c r="C323" s="81"/>
      <c r="D323" s="73" t="s">
        <v>885</v>
      </c>
      <c r="E323" s="77" t="s">
        <v>777</v>
      </c>
      <c r="F323" s="74" t="str">
        <f t="shared" si="8"/>
        <v/>
      </c>
      <c r="G323" s="78" t="s">
        <v>1</v>
      </c>
      <c r="H323" s="82">
        <v>233.5</v>
      </c>
      <c r="I323" s="34">
        <f t="shared" si="9"/>
        <v>282.5</v>
      </c>
    </row>
    <row r="324" spans="1:9" ht="12" customHeight="1">
      <c r="A324" s="37">
        <v>12615</v>
      </c>
      <c r="B324" s="72" t="s">
        <v>662</v>
      </c>
      <c r="C324" s="72"/>
      <c r="D324" s="73" t="s">
        <v>885</v>
      </c>
      <c r="E324" s="77" t="s">
        <v>777</v>
      </c>
      <c r="F324" s="74" t="str">
        <f t="shared" si="8"/>
        <v/>
      </c>
      <c r="G324" s="78" t="s">
        <v>1</v>
      </c>
      <c r="H324" s="76">
        <v>220.3</v>
      </c>
      <c r="I324" s="34">
        <f t="shared" si="9"/>
        <v>266.60000000000002</v>
      </c>
    </row>
    <row r="325" spans="1:9" ht="12" customHeight="1">
      <c r="A325" s="36">
        <v>12616</v>
      </c>
      <c r="B325" s="83" t="s">
        <v>640</v>
      </c>
      <c r="C325" s="81"/>
      <c r="D325" s="73" t="s">
        <v>885</v>
      </c>
      <c r="E325" s="77" t="s">
        <v>777</v>
      </c>
      <c r="F325" s="74" t="str">
        <f t="shared" si="8"/>
        <v/>
      </c>
      <c r="G325" s="78" t="s">
        <v>1</v>
      </c>
      <c r="H325" s="82">
        <v>220.3</v>
      </c>
      <c r="I325" s="34">
        <f t="shared" si="9"/>
        <v>266.60000000000002</v>
      </c>
    </row>
    <row r="326" spans="1:9" ht="12" customHeight="1">
      <c r="A326" s="36">
        <v>12628</v>
      </c>
      <c r="B326" s="78" t="s">
        <v>617</v>
      </c>
      <c r="C326" s="81"/>
      <c r="D326" s="73" t="s">
        <v>885</v>
      </c>
      <c r="E326" s="77" t="s">
        <v>778</v>
      </c>
      <c r="F326" s="74" t="str">
        <f t="shared" si="8"/>
        <v/>
      </c>
      <c r="G326" s="78" t="s">
        <v>1</v>
      </c>
      <c r="H326" s="82">
        <v>129.4</v>
      </c>
      <c r="I326" s="34">
        <f t="shared" si="9"/>
        <v>156.6</v>
      </c>
    </row>
    <row r="327" spans="1:9" ht="12" customHeight="1">
      <c r="A327" s="36">
        <v>12629</v>
      </c>
      <c r="B327" s="78" t="s">
        <v>331</v>
      </c>
      <c r="C327" s="81"/>
      <c r="D327" s="73" t="s">
        <v>885</v>
      </c>
      <c r="E327" s="77" t="s">
        <v>778</v>
      </c>
      <c r="F327" s="74" t="str">
        <f t="shared" ref="F327:F390" si="10">IF($I$1&lt;&gt;0,H327*(1-$I$1),"")</f>
        <v/>
      </c>
      <c r="G327" s="78" t="s">
        <v>1</v>
      </c>
      <c r="H327" s="82">
        <v>134.1</v>
      </c>
      <c r="I327" s="34">
        <f t="shared" ref="I327:I390" si="11">ROUND(H327*1.21,1)</f>
        <v>162.30000000000001</v>
      </c>
    </row>
    <row r="328" spans="1:9" ht="12" customHeight="1">
      <c r="A328" s="37">
        <v>12630</v>
      </c>
      <c r="B328" s="72" t="s">
        <v>332</v>
      </c>
      <c r="C328" s="72"/>
      <c r="D328" s="73" t="s">
        <v>885</v>
      </c>
      <c r="E328" s="77" t="s">
        <v>778</v>
      </c>
      <c r="F328" s="74" t="str">
        <f t="shared" si="10"/>
        <v/>
      </c>
      <c r="G328" s="75" t="s">
        <v>1</v>
      </c>
      <c r="H328" s="76">
        <v>191.1</v>
      </c>
      <c r="I328" s="34">
        <f t="shared" si="11"/>
        <v>231.2</v>
      </c>
    </row>
    <row r="329" spans="1:9" ht="12" customHeight="1">
      <c r="A329" s="36">
        <v>12631</v>
      </c>
      <c r="B329" s="78" t="s">
        <v>333</v>
      </c>
      <c r="C329" s="81"/>
      <c r="D329" s="73" t="s">
        <v>885</v>
      </c>
      <c r="E329" s="77" t="s">
        <v>778</v>
      </c>
      <c r="F329" s="74" t="str">
        <f t="shared" si="10"/>
        <v/>
      </c>
      <c r="G329" s="78" t="s">
        <v>1</v>
      </c>
      <c r="H329" s="82">
        <v>232.7</v>
      </c>
      <c r="I329" s="34">
        <f t="shared" si="11"/>
        <v>281.60000000000002</v>
      </c>
    </row>
    <row r="330" spans="1:9" ht="12" customHeight="1">
      <c r="A330" s="35">
        <v>12632</v>
      </c>
      <c r="B330" s="78" t="s">
        <v>123</v>
      </c>
      <c r="C330" s="81"/>
      <c r="D330" s="73" t="s">
        <v>559</v>
      </c>
      <c r="E330" s="77" t="s">
        <v>778</v>
      </c>
      <c r="F330" s="74" t="str">
        <f t="shared" si="10"/>
        <v/>
      </c>
      <c r="G330" s="78" t="s">
        <v>1</v>
      </c>
      <c r="H330" s="82">
        <v>135.69999999999999</v>
      </c>
      <c r="I330" s="34">
        <f t="shared" si="11"/>
        <v>164.2</v>
      </c>
    </row>
    <row r="331" spans="1:9" ht="12" customHeight="1">
      <c r="A331" s="89">
        <v>12644</v>
      </c>
      <c r="B331" s="78" t="s">
        <v>799</v>
      </c>
      <c r="C331" s="81"/>
      <c r="D331" s="73" t="s">
        <v>885</v>
      </c>
      <c r="E331" s="84" t="s">
        <v>777</v>
      </c>
      <c r="F331" s="74" t="str">
        <f t="shared" si="10"/>
        <v/>
      </c>
      <c r="G331" s="75" t="s">
        <v>1</v>
      </c>
      <c r="H331" s="82">
        <v>62.9</v>
      </c>
      <c r="I331" s="34">
        <f t="shared" si="11"/>
        <v>76.099999999999994</v>
      </c>
    </row>
    <row r="332" spans="1:9" ht="12" customHeight="1">
      <c r="A332" s="89">
        <v>12645</v>
      </c>
      <c r="B332" s="78" t="s">
        <v>800</v>
      </c>
      <c r="C332" s="81"/>
      <c r="D332" s="73" t="s">
        <v>885</v>
      </c>
      <c r="E332" s="84" t="s">
        <v>777</v>
      </c>
      <c r="F332" s="74" t="str">
        <f t="shared" si="10"/>
        <v/>
      </c>
      <c r="G332" s="75" t="s">
        <v>1</v>
      </c>
      <c r="H332" s="82">
        <v>71.7</v>
      </c>
      <c r="I332" s="34">
        <f t="shared" si="11"/>
        <v>86.8</v>
      </c>
    </row>
    <row r="333" spans="1:9" ht="12" customHeight="1">
      <c r="A333" s="89">
        <v>12646</v>
      </c>
      <c r="B333" s="78" t="s">
        <v>801</v>
      </c>
      <c r="C333" s="81"/>
      <c r="D333" s="73" t="s">
        <v>885</v>
      </c>
      <c r="E333" s="84" t="s">
        <v>777</v>
      </c>
      <c r="F333" s="74" t="str">
        <f t="shared" si="10"/>
        <v/>
      </c>
      <c r="G333" s="75" t="s">
        <v>1</v>
      </c>
      <c r="H333" s="82">
        <v>49.3</v>
      </c>
      <c r="I333" s="34">
        <f t="shared" si="11"/>
        <v>59.7</v>
      </c>
    </row>
    <row r="334" spans="1:9" ht="12" customHeight="1">
      <c r="A334" s="88">
        <v>12647</v>
      </c>
      <c r="B334" s="72" t="s">
        <v>802</v>
      </c>
      <c r="C334" s="72"/>
      <c r="D334" s="73" t="s">
        <v>885</v>
      </c>
      <c r="E334" s="84" t="s">
        <v>777</v>
      </c>
      <c r="F334" s="74" t="str">
        <f t="shared" si="10"/>
        <v/>
      </c>
      <c r="G334" s="75" t="s">
        <v>1</v>
      </c>
      <c r="H334" s="79">
        <v>58.9</v>
      </c>
      <c r="I334" s="34">
        <f t="shared" si="11"/>
        <v>71.3</v>
      </c>
    </row>
    <row r="335" spans="1:9" ht="12" customHeight="1">
      <c r="A335" s="88">
        <v>12648</v>
      </c>
      <c r="B335" s="72" t="s">
        <v>803</v>
      </c>
      <c r="C335" s="72"/>
      <c r="D335" s="73" t="s">
        <v>885</v>
      </c>
      <c r="E335" s="84" t="s">
        <v>777</v>
      </c>
      <c r="F335" s="74" t="str">
        <f t="shared" si="10"/>
        <v/>
      </c>
      <c r="G335" s="75" t="s">
        <v>1</v>
      </c>
      <c r="H335" s="79">
        <v>110.4</v>
      </c>
      <c r="I335" s="34">
        <f t="shared" si="11"/>
        <v>133.6</v>
      </c>
    </row>
    <row r="336" spans="1:9" ht="12" customHeight="1">
      <c r="A336" s="89">
        <v>12649</v>
      </c>
      <c r="B336" s="78" t="s">
        <v>804</v>
      </c>
      <c r="C336" s="81"/>
      <c r="D336" s="73" t="s">
        <v>885</v>
      </c>
      <c r="E336" s="84" t="s">
        <v>777</v>
      </c>
      <c r="F336" s="74" t="str">
        <f t="shared" si="10"/>
        <v/>
      </c>
      <c r="G336" s="75" t="s">
        <v>1</v>
      </c>
      <c r="H336" s="82">
        <v>110.4</v>
      </c>
      <c r="I336" s="34">
        <f t="shared" si="11"/>
        <v>133.6</v>
      </c>
    </row>
    <row r="337" spans="1:9" ht="12" customHeight="1">
      <c r="A337" s="89">
        <v>12650</v>
      </c>
      <c r="B337" s="78" t="s">
        <v>805</v>
      </c>
      <c r="C337" s="81"/>
      <c r="D337" s="73" t="s">
        <v>885</v>
      </c>
      <c r="E337" s="84" t="s">
        <v>777</v>
      </c>
      <c r="F337" s="74" t="str">
        <f t="shared" si="10"/>
        <v/>
      </c>
      <c r="G337" s="75" t="s">
        <v>1</v>
      </c>
      <c r="H337" s="82">
        <v>110.4</v>
      </c>
      <c r="I337" s="34">
        <f t="shared" si="11"/>
        <v>133.6</v>
      </c>
    </row>
    <row r="338" spans="1:9" ht="12" customHeight="1">
      <c r="A338" s="89">
        <v>12660</v>
      </c>
      <c r="B338" s="78" t="s">
        <v>806</v>
      </c>
      <c r="C338" s="81"/>
      <c r="D338" s="73" t="s">
        <v>885</v>
      </c>
      <c r="E338" s="84" t="s">
        <v>779</v>
      </c>
      <c r="F338" s="74" t="str">
        <f t="shared" si="10"/>
        <v/>
      </c>
      <c r="G338" s="75" t="s">
        <v>1</v>
      </c>
      <c r="H338" s="82">
        <v>62.5</v>
      </c>
      <c r="I338" s="34">
        <f t="shared" si="11"/>
        <v>75.599999999999994</v>
      </c>
    </row>
    <row r="339" spans="1:9" ht="12" customHeight="1">
      <c r="A339" s="89">
        <v>12661</v>
      </c>
      <c r="B339" s="78" t="s">
        <v>807</v>
      </c>
      <c r="C339" s="81"/>
      <c r="D339" s="73" t="s">
        <v>885</v>
      </c>
      <c r="E339" s="84" t="s">
        <v>779</v>
      </c>
      <c r="F339" s="74" t="str">
        <f t="shared" si="10"/>
        <v/>
      </c>
      <c r="G339" s="75" t="s">
        <v>1</v>
      </c>
      <c r="H339" s="82">
        <v>62.5</v>
      </c>
      <c r="I339" s="34">
        <f t="shared" si="11"/>
        <v>75.599999999999994</v>
      </c>
    </row>
    <row r="340" spans="1:9" ht="12" customHeight="1">
      <c r="A340" s="89">
        <v>12662</v>
      </c>
      <c r="B340" s="78" t="s">
        <v>808</v>
      </c>
      <c r="C340" s="81"/>
      <c r="D340" s="73" t="s">
        <v>885</v>
      </c>
      <c r="E340" s="84" t="s">
        <v>779</v>
      </c>
      <c r="F340" s="74" t="str">
        <f t="shared" si="10"/>
        <v/>
      </c>
      <c r="G340" s="75" t="s">
        <v>1</v>
      </c>
      <c r="H340" s="82">
        <v>62.5</v>
      </c>
      <c r="I340" s="34">
        <f t="shared" si="11"/>
        <v>75.599999999999994</v>
      </c>
    </row>
    <row r="341" spans="1:9" ht="12" customHeight="1">
      <c r="A341" s="36">
        <v>12669</v>
      </c>
      <c r="B341" s="78" t="s">
        <v>524</v>
      </c>
      <c r="C341" s="81"/>
      <c r="D341" s="73" t="s">
        <v>885</v>
      </c>
      <c r="E341" s="77" t="s">
        <v>777</v>
      </c>
      <c r="F341" s="74" t="str">
        <f t="shared" si="10"/>
        <v/>
      </c>
      <c r="G341" s="75" t="s">
        <v>1</v>
      </c>
      <c r="H341" s="82">
        <v>140.19999999999999</v>
      </c>
      <c r="I341" s="34">
        <f t="shared" si="11"/>
        <v>169.6</v>
      </c>
    </row>
    <row r="342" spans="1:9" ht="12" customHeight="1">
      <c r="A342" s="36">
        <v>12670</v>
      </c>
      <c r="B342" s="78" t="s">
        <v>334</v>
      </c>
      <c r="C342" s="81"/>
      <c r="D342" s="73" t="s">
        <v>885</v>
      </c>
      <c r="E342" s="77" t="s">
        <v>777</v>
      </c>
      <c r="F342" s="74" t="str">
        <f t="shared" si="10"/>
        <v/>
      </c>
      <c r="G342" s="78" t="s">
        <v>1</v>
      </c>
      <c r="H342" s="82">
        <v>140.4</v>
      </c>
      <c r="I342" s="34">
        <f t="shared" si="11"/>
        <v>169.9</v>
      </c>
    </row>
    <row r="343" spans="1:9" ht="12" customHeight="1">
      <c r="A343" s="36">
        <v>12671</v>
      </c>
      <c r="B343" s="78" t="s">
        <v>335</v>
      </c>
      <c r="C343" s="81"/>
      <c r="D343" s="73" t="s">
        <v>885</v>
      </c>
      <c r="E343" s="77" t="s">
        <v>777</v>
      </c>
      <c r="F343" s="74" t="str">
        <f t="shared" si="10"/>
        <v/>
      </c>
      <c r="G343" s="78" t="s">
        <v>1</v>
      </c>
      <c r="H343" s="82">
        <v>145.9</v>
      </c>
      <c r="I343" s="34">
        <f t="shared" si="11"/>
        <v>176.5</v>
      </c>
    </row>
    <row r="344" spans="1:9" ht="12" customHeight="1">
      <c r="A344" s="36">
        <v>12672</v>
      </c>
      <c r="B344" s="78" t="s">
        <v>336</v>
      </c>
      <c r="C344" s="81"/>
      <c r="D344" s="73" t="s">
        <v>885</v>
      </c>
      <c r="E344" s="77" t="s">
        <v>779</v>
      </c>
      <c r="F344" s="74" t="str">
        <f t="shared" si="10"/>
        <v/>
      </c>
      <c r="G344" s="78" t="s">
        <v>1</v>
      </c>
      <c r="H344" s="82">
        <v>118</v>
      </c>
      <c r="I344" s="34">
        <f t="shared" si="11"/>
        <v>142.80000000000001</v>
      </c>
    </row>
    <row r="345" spans="1:9" ht="12" customHeight="1">
      <c r="A345" s="35">
        <v>12673</v>
      </c>
      <c r="B345" s="78" t="s">
        <v>61</v>
      </c>
      <c r="C345" s="81"/>
      <c r="D345" s="73" t="s">
        <v>884</v>
      </c>
      <c r="E345" s="77" t="s">
        <v>779</v>
      </c>
      <c r="F345" s="74" t="str">
        <f t="shared" si="10"/>
        <v/>
      </c>
      <c r="G345" s="78" t="s">
        <v>1</v>
      </c>
      <c r="H345" s="82">
        <v>98.7</v>
      </c>
      <c r="I345" s="34">
        <f t="shared" si="11"/>
        <v>119.4</v>
      </c>
    </row>
    <row r="346" spans="1:9" ht="12" customHeight="1">
      <c r="A346" s="36">
        <v>12675</v>
      </c>
      <c r="B346" s="78" t="s">
        <v>525</v>
      </c>
      <c r="C346" s="81"/>
      <c r="D346" s="73" t="s">
        <v>885</v>
      </c>
      <c r="E346" s="77" t="s">
        <v>779</v>
      </c>
      <c r="F346" s="74" t="str">
        <f t="shared" si="10"/>
        <v/>
      </c>
      <c r="G346" s="75" t="s">
        <v>1</v>
      </c>
      <c r="H346" s="82">
        <v>94.6</v>
      </c>
      <c r="I346" s="34">
        <f t="shared" si="11"/>
        <v>114.5</v>
      </c>
    </row>
    <row r="347" spans="1:9" ht="12" customHeight="1">
      <c r="A347" s="89">
        <v>12697</v>
      </c>
      <c r="B347" s="78" t="s">
        <v>809</v>
      </c>
      <c r="C347" s="81"/>
      <c r="D347" s="73" t="s">
        <v>885</v>
      </c>
      <c r="E347" s="84" t="s">
        <v>777</v>
      </c>
      <c r="F347" s="74" t="str">
        <f t="shared" si="10"/>
        <v/>
      </c>
      <c r="G347" s="75" t="s">
        <v>1</v>
      </c>
      <c r="H347" s="82">
        <v>110</v>
      </c>
      <c r="I347" s="34">
        <f t="shared" si="11"/>
        <v>133.1</v>
      </c>
    </row>
    <row r="348" spans="1:9" ht="12" customHeight="1">
      <c r="A348" s="35">
        <v>12717</v>
      </c>
      <c r="B348" s="78" t="s">
        <v>90</v>
      </c>
      <c r="C348" s="81"/>
      <c r="D348" s="73" t="s">
        <v>885</v>
      </c>
      <c r="E348" s="77" t="s">
        <v>779</v>
      </c>
      <c r="F348" s="74" t="str">
        <f t="shared" si="10"/>
        <v/>
      </c>
      <c r="G348" s="78" t="s">
        <v>1</v>
      </c>
      <c r="H348" s="82">
        <v>40.9</v>
      </c>
      <c r="I348" s="34">
        <f t="shared" si="11"/>
        <v>49.5</v>
      </c>
    </row>
    <row r="349" spans="1:9" ht="12" customHeight="1">
      <c r="A349" s="89">
        <v>12718</v>
      </c>
      <c r="B349" s="78" t="s">
        <v>810</v>
      </c>
      <c r="C349" s="81"/>
      <c r="D349" s="73" t="s">
        <v>885</v>
      </c>
      <c r="E349" s="84" t="s">
        <v>782</v>
      </c>
      <c r="F349" s="74" t="str">
        <f t="shared" si="10"/>
        <v/>
      </c>
      <c r="G349" s="75" t="s">
        <v>1</v>
      </c>
      <c r="H349" s="82">
        <v>33.5</v>
      </c>
      <c r="I349" s="34">
        <f t="shared" si="11"/>
        <v>40.5</v>
      </c>
    </row>
    <row r="350" spans="1:9" ht="12" customHeight="1">
      <c r="A350" s="35">
        <v>12719</v>
      </c>
      <c r="B350" s="78" t="s">
        <v>101</v>
      </c>
      <c r="C350" s="81"/>
      <c r="D350" s="73" t="s">
        <v>884</v>
      </c>
      <c r="E350" s="77" t="s">
        <v>779</v>
      </c>
      <c r="F350" s="74" t="str">
        <f t="shared" si="10"/>
        <v/>
      </c>
      <c r="G350" s="78" t="s">
        <v>1</v>
      </c>
      <c r="H350" s="82">
        <v>37.1</v>
      </c>
      <c r="I350" s="34">
        <f t="shared" si="11"/>
        <v>44.9</v>
      </c>
    </row>
    <row r="351" spans="1:9" ht="12" customHeight="1">
      <c r="A351" s="36">
        <v>12721</v>
      </c>
      <c r="B351" s="78" t="s">
        <v>526</v>
      </c>
      <c r="C351" s="81"/>
      <c r="D351" s="73" t="s">
        <v>891</v>
      </c>
      <c r="E351" s="77" t="s">
        <v>777</v>
      </c>
      <c r="F351" s="74" t="str">
        <f t="shared" si="10"/>
        <v/>
      </c>
      <c r="G351" s="75" t="s">
        <v>1</v>
      </c>
      <c r="H351" s="82">
        <v>399.2</v>
      </c>
      <c r="I351" s="34">
        <f t="shared" si="11"/>
        <v>483</v>
      </c>
    </row>
    <row r="352" spans="1:9" ht="12" customHeight="1">
      <c r="A352" s="36">
        <v>12722</v>
      </c>
      <c r="B352" s="78" t="s">
        <v>527</v>
      </c>
      <c r="C352" s="81"/>
      <c r="D352" s="73" t="s">
        <v>885</v>
      </c>
      <c r="E352" s="77" t="s">
        <v>777</v>
      </c>
      <c r="F352" s="74" t="str">
        <f t="shared" si="10"/>
        <v/>
      </c>
      <c r="G352" s="75" t="s">
        <v>1</v>
      </c>
      <c r="H352" s="82">
        <v>605.5</v>
      </c>
      <c r="I352" s="34">
        <f t="shared" si="11"/>
        <v>732.7</v>
      </c>
    </row>
    <row r="353" spans="1:9" ht="12" customHeight="1">
      <c r="A353" s="36">
        <v>12723</v>
      </c>
      <c r="B353" s="78" t="s">
        <v>528</v>
      </c>
      <c r="C353" s="81"/>
      <c r="D353" s="73" t="s">
        <v>885</v>
      </c>
      <c r="E353" s="77" t="s">
        <v>777</v>
      </c>
      <c r="F353" s="74" t="str">
        <f t="shared" si="10"/>
        <v/>
      </c>
      <c r="G353" s="75" t="s">
        <v>1</v>
      </c>
      <c r="H353" s="82">
        <v>889.9</v>
      </c>
      <c r="I353" s="34">
        <f t="shared" si="11"/>
        <v>1076.8</v>
      </c>
    </row>
    <row r="354" spans="1:9" ht="12" customHeight="1">
      <c r="A354" s="36">
        <v>12724</v>
      </c>
      <c r="B354" s="78" t="s">
        <v>589</v>
      </c>
      <c r="C354" s="81"/>
      <c r="D354" s="73" t="s">
        <v>889</v>
      </c>
      <c r="E354" s="77" t="s">
        <v>777</v>
      </c>
      <c r="F354" s="74" t="str">
        <f t="shared" si="10"/>
        <v/>
      </c>
      <c r="G354" s="78" t="s">
        <v>1</v>
      </c>
      <c r="H354" s="82">
        <v>109.5</v>
      </c>
      <c r="I354" s="34">
        <f t="shared" si="11"/>
        <v>132.5</v>
      </c>
    </row>
    <row r="355" spans="1:9" ht="12" customHeight="1">
      <c r="A355" s="36">
        <v>12725</v>
      </c>
      <c r="B355" s="78" t="s">
        <v>590</v>
      </c>
      <c r="C355" s="81"/>
      <c r="D355" s="73" t="s">
        <v>885</v>
      </c>
      <c r="E355" s="77" t="s">
        <v>777</v>
      </c>
      <c r="F355" s="74" t="str">
        <f t="shared" si="10"/>
        <v/>
      </c>
      <c r="G355" s="78" t="s">
        <v>1</v>
      </c>
      <c r="H355" s="82">
        <v>132.4</v>
      </c>
      <c r="I355" s="34">
        <f t="shared" si="11"/>
        <v>160.19999999999999</v>
      </c>
    </row>
    <row r="356" spans="1:9" ht="12" customHeight="1">
      <c r="A356" s="36">
        <v>12726</v>
      </c>
      <c r="B356" s="78" t="s">
        <v>591</v>
      </c>
      <c r="C356" s="81"/>
      <c r="D356" s="73" t="s">
        <v>885</v>
      </c>
      <c r="E356" s="77" t="s">
        <v>777</v>
      </c>
      <c r="F356" s="74" t="str">
        <f t="shared" si="10"/>
        <v/>
      </c>
      <c r="G356" s="78" t="s">
        <v>1</v>
      </c>
      <c r="H356" s="82">
        <v>113.7</v>
      </c>
      <c r="I356" s="34">
        <f t="shared" si="11"/>
        <v>137.6</v>
      </c>
    </row>
    <row r="357" spans="1:9" ht="12" customHeight="1">
      <c r="A357" s="36">
        <v>12727</v>
      </c>
      <c r="B357" s="78" t="s">
        <v>592</v>
      </c>
      <c r="C357" s="81"/>
      <c r="D357" s="73" t="s">
        <v>885</v>
      </c>
      <c r="E357" s="77" t="s">
        <v>777</v>
      </c>
      <c r="F357" s="74" t="str">
        <f t="shared" si="10"/>
        <v/>
      </c>
      <c r="G357" s="78" t="s">
        <v>1</v>
      </c>
      <c r="H357" s="82">
        <v>127.9</v>
      </c>
      <c r="I357" s="34">
        <f t="shared" si="11"/>
        <v>154.80000000000001</v>
      </c>
    </row>
    <row r="358" spans="1:9" ht="12" customHeight="1">
      <c r="A358" s="36">
        <v>12728</v>
      </c>
      <c r="B358" s="78" t="s">
        <v>593</v>
      </c>
      <c r="C358" s="81"/>
      <c r="D358" s="73" t="s">
        <v>889</v>
      </c>
      <c r="E358" s="77" t="s">
        <v>777</v>
      </c>
      <c r="F358" s="74" t="str">
        <f t="shared" si="10"/>
        <v/>
      </c>
      <c r="G358" s="78" t="s">
        <v>1</v>
      </c>
      <c r="H358" s="82">
        <v>155.19999999999999</v>
      </c>
      <c r="I358" s="34">
        <f t="shared" si="11"/>
        <v>187.8</v>
      </c>
    </row>
    <row r="359" spans="1:9" ht="12" customHeight="1">
      <c r="A359" s="36">
        <v>12729</v>
      </c>
      <c r="B359" s="78" t="s">
        <v>594</v>
      </c>
      <c r="C359" s="81"/>
      <c r="D359" s="73" t="s">
        <v>885</v>
      </c>
      <c r="E359" s="77" t="s">
        <v>777</v>
      </c>
      <c r="F359" s="74" t="str">
        <f t="shared" si="10"/>
        <v/>
      </c>
      <c r="G359" s="78" t="s">
        <v>1</v>
      </c>
      <c r="H359" s="82">
        <v>135.80000000000001</v>
      </c>
      <c r="I359" s="34">
        <f t="shared" si="11"/>
        <v>164.3</v>
      </c>
    </row>
    <row r="360" spans="1:9" ht="12" customHeight="1">
      <c r="A360" s="37">
        <v>12730</v>
      </c>
      <c r="B360" s="72" t="s">
        <v>595</v>
      </c>
      <c r="C360" s="81"/>
      <c r="D360" s="73" t="s">
        <v>885</v>
      </c>
      <c r="E360" s="77" t="s">
        <v>777</v>
      </c>
      <c r="F360" s="74" t="str">
        <f t="shared" si="10"/>
        <v/>
      </c>
      <c r="G360" s="78" t="s">
        <v>1</v>
      </c>
      <c r="H360" s="76">
        <v>205.9</v>
      </c>
      <c r="I360" s="34">
        <f t="shared" si="11"/>
        <v>249.1</v>
      </c>
    </row>
    <row r="361" spans="1:9" ht="12" customHeight="1">
      <c r="A361" s="36">
        <v>12731</v>
      </c>
      <c r="B361" s="78" t="s">
        <v>596</v>
      </c>
      <c r="C361" s="81"/>
      <c r="D361" s="73" t="s">
        <v>885</v>
      </c>
      <c r="E361" s="77" t="s">
        <v>777</v>
      </c>
      <c r="F361" s="74" t="str">
        <f t="shared" si="10"/>
        <v/>
      </c>
      <c r="G361" s="78" t="s">
        <v>1</v>
      </c>
      <c r="H361" s="82">
        <v>245.2</v>
      </c>
      <c r="I361" s="34">
        <f t="shared" si="11"/>
        <v>296.7</v>
      </c>
    </row>
    <row r="362" spans="1:9" ht="12" customHeight="1">
      <c r="A362" s="36">
        <v>12732</v>
      </c>
      <c r="B362" s="78" t="s">
        <v>597</v>
      </c>
      <c r="C362" s="81"/>
      <c r="D362" s="73" t="s">
        <v>889</v>
      </c>
      <c r="E362" s="77" t="s">
        <v>777</v>
      </c>
      <c r="F362" s="74" t="str">
        <f t="shared" si="10"/>
        <v/>
      </c>
      <c r="G362" s="78" t="s">
        <v>1</v>
      </c>
      <c r="H362" s="82">
        <v>214</v>
      </c>
      <c r="I362" s="34">
        <f t="shared" si="11"/>
        <v>258.89999999999998</v>
      </c>
    </row>
    <row r="363" spans="1:9" ht="12" customHeight="1">
      <c r="A363" s="35">
        <v>12776</v>
      </c>
      <c r="B363" s="78" t="s">
        <v>48</v>
      </c>
      <c r="C363" s="81"/>
      <c r="D363" s="73" t="s">
        <v>885</v>
      </c>
      <c r="E363" s="77" t="s">
        <v>777</v>
      </c>
      <c r="F363" s="74" t="str">
        <f t="shared" si="10"/>
        <v/>
      </c>
      <c r="G363" s="78" t="s">
        <v>1</v>
      </c>
      <c r="H363" s="82">
        <v>92.6</v>
      </c>
      <c r="I363" s="34">
        <f t="shared" si="11"/>
        <v>112</v>
      </c>
    </row>
    <row r="364" spans="1:9" ht="12" customHeight="1">
      <c r="A364" s="89">
        <v>12779</v>
      </c>
      <c r="B364" s="78" t="s">
        <v>811</v>
      </c>
      <c r="C364" s="81"/>
      <c r="D364" s="73" t="s">
        <v>885</v>
      </c>
      <c r="E364" s="84" t="s">
        <v>777</v>
      </c>
      <c r="F364" s="74" t="str">
        <f t="shared" si="10"/>
        <v/>
      </c>
      <c r="G364" s="75" t="s">
        <v>1</v>
      </c>
      <c r="H364" s="82">
        <v>76.400000000000006</v>
      </c>
      <c r="I364" s="34">
        <f t="shared" si="11"/>
        <v>92.4</v>
      </c>
    </row>
    <row r="365" spans="1:9" ht="12" customHeight="1">
      <c r="A365" s="89">
        <v>12789</v>
      </c>
      <c r="B365" s="78" t="s">
        <v>812</v>
      </c>
      <c r="C365" s="81"/>
      <c r="D365" s="73" t="s">
        <v>885</v>
      </c>
      <c r="E365" s="84" t="s">
        <v>777</v>
      </c>
      <c r="F365" s="74" t="str">
        <f t="shared" si="10"/>
        <v/>
      </c>
      <c r="G365" s="75" t="s">
        <v>1</v>
      </c>
      <c r="H365" s="82">
        <v>110</v>
      </c>
      <c r="I365" s="34">
        <f t="shared" si="11"/>
        <v>133.1</v>
      </c>
    </row>
    <row r="366" spans="1:9" ht="12" customHeight="1">
      <c r="A366" s="36">
        <v>12791</v>
      </c>
      <c r="B366" s="78" t="s">
        <v>337</v>
      </c>
      <c r="C366" s="81"/>
      <c r="D366" s="73" t="s">
        <v>885</v>
      </c>
      <c r="E366" s="77" t="s">
        <v>779</v>
      </c>
      <c r="F366" s="74" t="str">
        <f t="shared" si="10"/>
        <v/>
      </c>
      <c r="G366" s="78" t="s">
        <v>1</v>
      </c>
      <c r="H366" s="82">
        <v>46.1</v>
      </c>
      <c r="I366" s="34">
        <f t="shared" si="11"/>
        <v>55.8</v>
      </c>
    </row>
    <row r="367" spans="1:9" ht="12" customHeight="1">
      <c r="A367" s="36">
        <v>12792</v>
      </c>
      <c r="B367" s="78" t="s">
        <v>338</v>
      </c>
      <c r="C367" s="81"/>
      <c r="D367" s="73" t="s">
        <v>885</v>
      </c>
      <c r="E367" s="77" t="s">
        <v>779</v>
      </c>
      <c r="F367" s="74" t="str">
        <f t="shared" si="10"/>
        <v/>
      </c>
      <c r="G367" s="78" t="s">
        <v>1</v>
      </c>
      <c r="H367" s="82">
        <v>46.1</v>
      </c>
      <c r="I367" s="34">
        <f t="shared" si="11"/>
        <v>55.8</v>
      </c>
    </row>
    <row r="368" spans="1:9" ht="12" customHeight="1">
      <c r="A368" s="36">
        <v>12794</v>
      </c>
      <c r="B368" s="78" t="s">
        <v>339</v>
      </c>
      <c r="C368" s="81"/>
      <c r="D368" s="73" t="s">
        <v>885</v>
      </c>
      <c r="E368" s="77" t="s">
        <v>779</v>
      </c>
      <c r="F368" s="74" t="str">
        <f t="shared" si="10"/>
        <v/>
      </c>
      <c r="G368" s="78" t="s">
        <v>1</v>
      </c>
      <c r="H368" s="82">
        <v>46.1</v>
      </c>
      <c r="I368" s="34">
        <f t="shared" si="11"/>
        <v>55.8</v>
      </c>
    </row>
    <row r="369" spans="1:9" ht="12" customHeight="1">
      <c r="A369" s="89">
        <v>12800</v>
      </c>
      <c r="B369" s="78" t="s">
        <v>813</v>
      </c>
      <c r="C369" s="81"/>
      <c r="D369" s="73" t="s">
        <v>885</v>
      </c>
      <c r="E369" s="84" t="s">
        <v>777</v>
      </c>
      <c r="F369" s="74" t="str">
        <f t="shared" si="10"/>
        <v/>
      </c>
      <c r="G369" s="75" t="s">
        <v>1</v>
      </c>
      <c r="H369" s="82">
        <v>31.9</v>
      </c>
      <c r="I369" s="34">
        <f t="shared" si="11"/>
        <v>38.6</v>
      </c>
    </row>
    <row r="370" spans="1:9" ht="12" customHeight="1">
      <c r="A370" s="89">
        <v>12802</v>
      </c>
      <c r="B370" s="78" t="s">
        <v>814</v>
      </c>
      <c r="C370" s="81"/>
      <c r="D370" s="73" t="s">
        <v>885</v>
      </c>
      <c r="E370" s="84" t="s">
        <v>777</v>
      </c>
      <c r="F370" s="74" t="str">
        <f t="shared" si="10"/>
        <v/>
      </c>
      <c r="G370" s="75" t="s">
        <v>1</v>
      </c>
      <c r="H370" s="82">
        <v>31.9</v>
      </c>
      <c r="I370" s="34">
        <f t="shared" si="11"/>
        <v>38.6</v>
      </c>
    </row>
    <row r="371" spans="1:9" ht="12" customHeight="1">
      <c r="A371" s="35">
        <v>12804</v>
      </c>
      <c r="B371" s="78" t="s">
        <v>15</v>
      </c>
      <c r="C371" s="81"/>
      <c r="D371" s="73" t="s">
        <v>885</v>
      </c>
      <c r="E371" s="77" t="s">
        <v>779</v>
      </c>
      <c r="F371" s="74" t="str">
        <f t="shared" si="10"/>
        <v/>
      </c>
      <c r="G371" s="78" t="s">
        <v>1</v>
      </c>
      <c r="H371" s="82">
        <v>72.8</v>
      </c>
      <c r="I371" s="34">
        <f t="shared" si="11"/>
        <v>88.1</v>
      </c>
    </row>
    <row r="372" spans="1:9" ht="12" customHeight="1">
      <c r="A372" s="37">
        <v>12809</v>
      </c>
      <c r="B372" s="72" t="s">
        <v>340</v>
      </c>
      <c r="C372" s="72"/>
      <c r="D372" s="73" t="s">
        <v>887</v>
      </c>
      <c r="E372" s="77" t="s">
        <v>779</v>
      </c>
      <c r="F372" s="74" t="str">
        <f t="shared" si="10"/>
        <v/>
      </c>
      <c r="G372" s="75" t="s">
        <v>1</v>
      </c>
      <c r="H372" s="76">
        <v>50</v>
      </c>
      <c r="I372" s="34">
        <f t="shared" si="11"/>
        <v>60.5</v>
      </c>
    </row>
    <row r="373" spans="1:9" ht="12" customHeight="1">
      <c r="A373" s="37">
        <v>12810</v>
      </c>
      <c r="B373" s="72" t="s">
        <v>341</v>
      </c>
      <c r="C373" s="72"/>
      <c r="D373" s="73" t="s">
        <v>887</v>
      </c>
      <c r="E373" s="77" t="s">
        <v>777</v>
      </c>
      <c r="F373" s="74" t="str">
        <f t="shared" si="10"/>
        <v/>
      </c>
      <c r="G373" s="75" t="s">
        <v>1</v>
      </c>
      <c r="H373" s="76">
        <v>97.2</v>
      </c>
      <c r="I373" s="34">
        <f t="shared" si="11"/>
        <v>117.6</v>
      </c>
    </row>
    <row r="374" spans="1:9" ht="12" customHeight="1">
      <c r="A374" s="35">
        <v>12815</v>
      </c>
      <c r="B374" s="78" t="s">
        <v>153</v>
      </c>
      <c r="C374" s="81"/>
      <c r="D374" s="73" t="s">
        <v>885</v>
      </c>
      <c r="E374" s="77" t="s">
        <v>779</v>
      </c>
      <c r="F374" s="74" t="str">
        <f t="shared" si="10"/>
        <v/>
      </c>
      <c r="G374" s="78" t="s">
        <v>1</v>
      </c>
      <c r="H374" s="82">
        <v>78.7</v>
      </c>
      <c r="I374" s="34">
        <f t="shared" si="11"/>
        <v>95.2</v>
      </c>
    </row>
    <row r="375" spans="1:9" ht="12" customHeight="1">
      <c r="A375" s="35">
        <v>12820</v>
      </c>
      <c r="B375" s="78" t="s">
        <v>233</v>
      </c>
      <c r="C375" s="81"/>
      <c r="D375" s="73" t="s">
        <v>886</v>
      </c>
      <c r="E375" s="77" t="s">
        <v>777</v>
      </c>
      <c r="F375" s="74" t="str">
        <f t="shared" si="10"/>
        <v/>
      </c>
      <c r="G375" s="78" t="s">
        <v>1</v>
      </c>
      <c r="H375" s="82">
        <v>125.8</v>
      </c>
      <c r="I375" s="34">
        <f t="shared" si="11"/>
        <v>152.19999999999999</v>
      </c>
    </row>
    <row r="376" spans="1:9" ht="12" customHeight="1">
      <c r="A376" s="33">
        <v>12821</v>
      </c>
      <c r="B376" s="72" t="s">
        <v>234</v>
      </c>
      <c r="C376" s="72"/>
      <c r="D376" s="73" t="s">
        <v>885</v>
      </c>
      <c r="E376" s="77" t="s">
        <v>777</v>
      </c>
      <c r="F376" s="74" t="str">
        <f t="shared" si="10"/>
        <v/>
      </c>
      <c r="G376" s="75" t="s">
        <v>1</v>
      </c>
      <c r="H376" s="76">
        <v>125.8</v>
      </c>
      <c r="I376" s="34">
        <f t="shared" si="11"/>
        <v>152.19999999999999</v>
      </c>
    </row>
    <row r="377" spans="1:9" ht="12" customHeight="1">
      <c r="A377" s="33">
        <v>12822</v>
      </c>
      <c r="B377" s="72" t="s">
        <v>235</v>
      </c>
      <c r="C377" s="72"/>
      <c r="D377" s="73" t="s">
        <v>885</v>
      </c>
      <c r="E377" s="77" t="s">
        <v>777</v>
      </c>
      <c r="F377" s="74" t="str">
        <f t="shared" si="10"/>
        <v/>
      </c>
      <c r="G377" s="75" t="s">
        <v>1</v>
      </c>
      <c r="H377" s="76">
        <v>138.19999999999999</v>
      </c>
      <c r="I377" s="34">
        <f t="shared" si="11"/>
        <v>167.2</v>
      </c>
    </row>
    <row r="378" spans="1:9" ht="12" customHeight="1">
      <c r="A378" s="35">
        <v>12823</v>
      </c>
      <c r="B378" s="78" t="s">
        <v>236</v>
      </c>
      <c r="C378" s="81"/>
      <c r="D378" s="73" t="s">
        <v>886</v>
      </c>
      <c r="E378" s="77" t="s">
        <v>777</v>
      </c>
      <c r="F378" s="74" t="str">
        <f t="shared" si="10"/>
        <v/>
      </c>
      <c r="G378" s="78" t="s">
        <v>1</v>
      </c>
      <c r="H378" s="82">
        <v>138.1</v>
      </c>
      <c r="I378" s="34">
        <f t="shared" si="11"/>
        <v>167.1</v>
      </c>
    </row>
    <row r="379" spans="1:9" ht="12" customHeight="1">
      <c r="A379" s="35">
        <v>12834</v>
      </c>
      <c r="B379" s="78" t="s">
        <v>111</v>
      </c>
      <c r="C379" s="81"/>
      <c r="D379" s="73" t="s">
        <v>885</v>
      </c>
      <c r="E379" s="77" t="s">
        <v>779</v>
      </c>
      <c r="F379" s="74" t="str">
        <f t="shared" si="10"/>
        <v/>
      </c>
      <c r="G379" s="78" t="s">
        <v>1</v>
      </c>
      <c r="H379" s="82">
        <v>72.8</v>
      </c>
      <c r="I379" s="34">
        <f t="shared" si="11"/>
        <v>88.1</v>
      </c>
    </row>
    <row r="380" spans="1:9" ht="12" customHeight="1">
      <c r="A380" s="35">
        <v>12839</v>
      </c>
      <c r="B380" s="78" t="s">
        <v>237</v>
      </c>
      <c r="C380" s="81"/>
      <c r="D380" s="73" t="s">
        <v>885</v>
      </c>
      <c r="E380" s="77" t="s">
        <v>782</v>
      </c>
      <c r="F380" s="74" t="str">
        <f t="shared" si="10"/>
        <v/>
      </c>
      <c r="G380" s="78" t="s">
        <v>1</v>
      </c>
      <c r="H380" s="82">
        <v>115.4</v>
      </c>
      <c r="I380" s="34">
        <f t="shared" si="11"/>
        <v>139.6</v>
      </c>
    </row>
    <row r="381" spans="1:9" ht="12" customHeight="1">
      <c r="A381" s="35">
        <v>12840</v>
      </c>
      <c r="B381" s="78" t="s">
        <v>238</v>
      </c>
      <c r="C381" s="81"/>
      <c r="D381" s="73" t="s">
        <v>885</v>
      </c>
      <c r="E381" s="77" t="s">
        <v>782</v>
      </c>
      <c r="F381" s="74" t="str">
        <f t="shared" si="10"/>
        <v/>
      </c>
      <c r="G381" s="78" t="s">
        <v>1</v>
      </c>
      <c r="H381" s="82">
        <v>156.69999999999999</v>
      </c>
      <c r="I381" s="34">
        <f t="shared" si="11"/>
        <v>189.6</v>
      </c>
    </row>
    <row r="382" spans="1:9" ht="12" customHeight="1">
      <c r="A382" s="35">
        <v>12842</v>
      </c>
      <c r="B382" s="78" t="s">
        <v>239</v>
      </c>
      <c r="C382" s="81"/>
      <c r="D382" s="73" t="s">
        <v>885</v>
      </c>
      <c r="E382" s="77" t="s">
        <v>782</v>
      </c>
      <c r="F382" s="74" t="str">
        <f t="shared" si="10"/>
        <v/>
      </c>
      <c r="G382" s="78" t="s">
        <v>1</v>
      </c>
      <c r="H382" s="82">
        <v>50.5</v>
      </c>
      <c r="I382" s="34">
        <f t="shared" si="11"/>
        <v>61.1</v>
      </c>
    </row>
    <row r="383" spans="1:9" ht="12" customHeight="1">
      <c r="A383" s="35">
        <v>12843</v>
      </c>
      <c r="B383" s="78" t="s">
        <v>240</v>
      </c>
      <c r="C383" s="81"/>
      <c r="D383" s="73" t="s">
        <v>885</v>
      </c>
      <c r="E383" s="77" t="s">
        <v>782</v>
      </c>
      <c r="F383" s="74" t="str">
        <f t="shared" si="10"/>
        <v/>
      </c>
      <c r="G383" s="78" t="s">
        <v>1</v>
      </c>
      <c r="H383" s="82">
        <v>70.3</v>
      </c>
      <c r="I383" s="34">
        <f t="shared" si="11"/>
        <v>85.1</v>
      </c>
    </row>
    <row r="384" spans="1:9" ht="12" customHeight="1">
      <c r="A384" s="35">
        <v>12845</v>
      </c>
      <c r="B384" s="78" t="s">
        <v>241</v>
      </c>
      <c r="C384" s="81"/>
      <c r="D384" s="73" t="s">
        <v>885</v>
      </c>
      <c r="E384" s="77" t="s">
        <v>782</v>
      </c>
      <c r="F384" s="74" t="str">
        <f t="shared" si="10"/>
        <v/>
      </c>
      <c r="G384" s="78" t="s">
        <v>1</v>
      </c>
      <c r="H384" s="82">
        <v>51.3</v>
      </c>
      <c r="I384" s="34">
        <f t="shared" si="11"/>
        <v>62.1</v>
      </c>
    </row>
    <row r="385" spans="1:9" ht="12" customHeight="1">
      <c r="A385" s="35">
        <v>12846</v>
      </c>
      <c r="B385" s="78" t="s">
        <v>242</v>
      </c>
      <c r="C385" s="81"/>
      <c r="D385" s="73" t="s">
        <v>885</v>
      </c>
      <c r="E385" s="77" t="s">
        <v>782</v>
      </c>
      <c r="F385" s="74" t="str">
        <f t="shared" si="10"/>
        <v/>
      </c>
      <c r="G385" s="78" t="s">
        <v>1</v>
      </c>
      <c r="H385" s="82">
        <v>58</v>
      </c>
      <c r="I385" s="34">
        <f t="shared" si="11"/>
        <v>70.2</v>
      </c>
    </row>
    <row r="386" spans="1:9" ht="12" customHeight="1">
      <c r="A386" s="35">
        <v>12847</v>
      </c>
      <c r="B386" s="78" t="s">
        <v>243</v>
      </c>
      <c r="C386" s="81"/>
      <c r="D386" s="73" t="s">
        <v>559</v>
      </c>
      <c r="E386" s="77" t="s">
        <v>782</v>
      </c>
      <c r="F386" s="74" t="str">
        <f t="shared" si="10"/>
        <v/>
      </c>
      <c r="G386" s="78" t="s">
        <v>1</v>
      </c>
      <c r="H386" s="82">
        <v>58.2</v>
      </c>
      <c r="I386" s="34">
        <f t="shared" si="11"/>
        <v>70.400000000000006</v>
      </c>
    </row>
    <row r="387" spans="1:9" ht="12" customHeight="1">
      <c r="A387" s="33">
        <v>12860</v>
      </c>
      <c r="B387" s="72" t="s">
        <v>139</v>
      </c>
      <c r="C387" s="72"/>
      <c r="D387" s="73" t="s">
        <v>885</v>
      </c>
      <c r="E387" s="77" t="s">
        <v>782</v>
      </c>
      <c r="F387" s="74" t="str">
        <f t="shared" si="10"/>
        <v/>
      </c>
      <c r="G387" s="75" t="s">
        <v>1</v>
      </c>
      <c r="H387" s="76">
        <v>134.30000000000001</v>
      </c>
      <c r="I387" s="34">
        <f t="shared" si="11"/>
        <v>162.5</v>
      </c>
    </row>
    <row r="388" spans="1:9" ht="12" customHeight="1">
      <c r="A388" s="37">
        <v>12895</v>
      </c>
      <c r="B388" s="72" t="s">
        <v>429</v>
      </c>
      <c r="C388" s="72"/>
      <c r="D388" s="73" t="s">
        <v>888</v>
      </c>
      <c r="E388" s="77" t="s">
        <v>779</v>
      </c>
      <c r="F388" s="74" t="str">
        <f t="shared" si="10"/>
        <v/>
      </c>
      <c r="G388" s="75" t="s">
        <v>1</v>
      </c>
      <c r="H388" s="79">
        <v>99.2</v>
      </c>
      <c r="I388" s="34">
        <f t="shared" si="11"/>
        <v>120</v>
      </c>
    </row>
    <row r="389" spans="1:9" ht="12" customHeight="1">
      <c r="A389" s="35">
        <v>12897</v>
      </c>
      <c r="B389" s="78" t="s">
        <v>263</v>
      </c>
      <c r="C389" s="81"/>
      <c r="D389" s="73" t="s">
        <v>885</v>
      </c>
      <c r="E389" s="77" t="s">
        <v>779</v>
      </c>
      <c r="F389" s="74" t="str">
        <f t="shared" si="10"/>
        <v/>
      </c>
      <c r="G389" s="78" t="s">
        <v>1</v>
      </c>
      <c r="H389" s="82">
        <v>100.5</v>
      </c>
      <c r="I389" s="34">
        <f t="shared" si="11"/>
        <v>121.6</v>
      </c>
    </row>
    <row r="390" spans="1:9" ht="12" customHeight="1">
      <c r="A390" s="35">
        <v>12898</v>
      </c>
      <c r="B390" s="78" t="s">
        <v>264</v>
      </c>
      <c r="C390" s="81"/>
      <c r="D390" s="73" t="s">
        <v>885</v>
      </c>
      <c r="E390" s="77" t="s">
        <v>779</v>
      </c>
      <c r="F390" s="74" t="str">
        <f t="shared" si="10"/>
        <v/>
      </c>
      <c r="G390" s="78" t="s">
        <v>1</v>
      </c>
      <c r="H390" s="82">
        <v>100.5</v>
      </c>
      <c r="I390" s="34">
        <f t="shared" si="11"/>
        <v>121.6</v>
      </c>
    </row>
    <row r="391" spans="1:9" ht="12" customHeight="1">
      <c r="A391" s="33">
        <v>12920</v>
      </c>
      <c r="B391" s="72" t="s">
        <v>244</v>
      </c>
      <c r="C391" s="72"/>
      <c r="D391" s="73" t="s">
        <v>884</v>
      </c>
      <c r="E391" s="77" t="s">
        <v>777</v>
      </c>
      <c r="F391" s="74" t="str">
        <f t="shared" ref="F391:F454" si="12">IF($I$1&lt;&gt;0,H391*(1-$I$1),"")</f>
        <v/>
      </c>
      <c r="G391" s="75" t="s">
        <v>1</v>
      </c>
      <c r="H391" s="76">
        <v>105.3</v>
      </c>
      <c r="I391" s="34">
        <f t="shared" ref="I391:I454" si="13">ROUND(H391*1.21,1)</f>
        <v>127.4</v>
      </c>
    </row>
    <row r="392" spans="1:9" ht="12" customHeight="1">
      <c r="A392" s="89">
        <v>12921</v>
      </c>
      <c r="B392" s="78" t="s">
        <v>815</v>
      </c>
      <c r="C392" s="81"/>
      <c r="D392" s="73" t="s">
        <v>885</v>
      </c>
      <c r="E392" s="84" t="s">
        <v>777</v>
      </c>
      <c r="F392" s="74" t="str">
        <f t="shared" si="12"/>
        <v/>
      </c>
      <c r="G392" s="75" t="s">
        <v>1</v>
      </c>
      <c r="H392" s="82">
        <v>119.6</v>
      </c>
      <c r="I392" s="34">
        <f t="shared" si="13"/>
        <v>144.69999999999999</v>
      </c>
    </row>
    <row r="393" spans="1:9" ht="12" customHeight="1">
      <c r="A393" s="89">
        <v>12922</v>
      </c>
      <c r="B393" s="78" t="s">
        <v>816</v>
      </c>
      <c r="C393" s="81"/>
      <c r="D393" s="73" t="s">
        <v>885</v>
      </c>
      <c r="E393" s="84" t="s">
        <v>777</v>
      </c>
      <c r="F393" s="74" t="str">
        <f t="shared" si="12"/>
        <v/>
      </c>
      <c r="G393" s="75" t="s">
        <v>1</v>
      </c>
      <c r="H393" s="82">
        <v>139.69999999999999</v>
      </c>
      <c r="I393" s="34">
        <f t="shared" si="13"/>
        <v>169</v>
      </c>
    </row>
    <row r="394" spans="1:9" ht="12" customHeight="1">
      <c r="A394" s="89">
        <v>12923</v>
      </c>
      <c r="B394" s="78" t="s">
        <v>817</v>
      </c>
      <c r="C394" s="81"/>
      <c r="D394" s="73" t="s">
        <v>885</v>
      </c>
      <c r="E394" s="84" t="s">
        <v>777</v>
      </c>
      <c r="F394" s="74" t="str">
        <f t="shared" si="12"/>
        <v/>
      </c>
      <c r="G394" s="75" t="s">
        <v>1</v>
      </c>
      <c r="H394" s="82">
        <v>83.1</v>
      </c>
      <c r="I394" s="34">
        <f t="shared" si="13"/>
        <v>100.6</v>
      </c>
    </row>
    <row r="395" spans="1:9" ht="12" customHeight="1">
      <c r="A395" s="88">
        <v>12924</v>
      </c>
      <c r="B395" s="72" t="s">
        <v>818</v>
      </c>
      <c r="C395" s="72"/>
      <c r="D395" s="73" t="s">
        <v>885</v>
      </c>
      <c r="E395" s="84" t="s">
        <v>777</v>
      </c>
      <c r="F395" s="74" t="str">
        <f t="shared" si="12"/>
        <v/>
      </c>
      <c r="G395" s="75" t="s">
        <v>1</v>
      </c>
      <c r="H395" s="79">
        <v>105.8</v>
      </c>
      <c r="I395" s="34">
        <f t="shared" si="13"/>
        <v>128</v>
      </c>
    </row>
    <row r="396" spans="1:9" ht="12" customHeight="1">
      <c r="A396" s="35">
        <v>12933</v>
      </c>
      <c r="B396" s="78" t="s">
        <v>114</v>
      </c>
      <c r="C396" s="81"/>
      <c r="D396" s="73" t="s">
        <v>885</v>
      </c>
      <c r="E396" s="77" t="s">
        <v>777</v>
      </c>
      <c r="F396" s="74" t="str">
        <f t="shared" si="12"/>
        <v/>
      </c>
      <c r="G396" s="78" t="s">
        <v>1</v>
      </c>
      <c r="H396" s="82">
        <v>75.7</v>
      </c>
      <c r="I396" s="34">
        <f t="shared" si="13"/>
        <v>91.6</v>
      </c>
    </row>
    <row r="397" spans="1:9" ht="12" customHeight="1">
      <c r="A397" s="35">
        <v>12934</v>
      </c>
      <c r="B397" s="78" t="s">
        <v>124</v>
      </c>
      <c r="C397" s="81"/>
      <c r="D397" s="73" t="s">
        <v>885</v>
      </c>
      <c r="E397" s="77" t="s">
        <v>777</v>
      </c>
      <c r="F397" s="74" t="str">
        <f t="shared" si="12"/>
        <v/>
      </c>
      <c r="G397" s="78" t="s">
        <v>1</v>
      </c>
      <c r="H397" s="82">
        <v>69.599999999999994</v>
      </c>
      <c r="I397" s="34">
        <f t="shared" si="13"/>
        <v>84.2</v>
      </c>
    </row>
    <row r="398" spans="1:9" ht="12" customHeight="1">
      <c r="A398" s="35">
        <v>12935</v>
      </c>
      <c r="B398" s="78" t="s">
        <v>129</v>
      </c>
      <c r="C398" s="81"/>
      <c r="D398" s="73" t="s">
        <v>884</v>
      </c>
      <c r="E398" s="77" t="s">
        <v>777</v>
      </c>
      <c r="F398" s="74" t="str">
        <f t="shared" si="12"/>
        <v/>
      </c>
      <c r="G398" s="78" t="s">
        <v>1</v>
      </c>
      <c r="H398" s="82">
        <v>105.7</v>
      </c>
      <c r="I398" s="34">
        <f t="shared" si="13"/>
        <v>127.9</v>
      </c>
    </row>
    <row r="399" spans="1:9" ht="12" customHeight="1">
      <c r="A399" s="35">
        <v>12936</v>
      </c>
      <c r="B399" s="78" t="s">
        <v>134</v>
      </c>
      <c r="C399" s="81"/>
      <c r="D399" s="73" t="s">
        <v>885</v>
      </c>
      <c r="E399" s="77" t="s">
        <v>779</v>
      </c>
      <c r="F399" s="74" t="str">
        <f t="shared" si="12"/>
        <v/>
      </c>
      <c r="G399" s="78" t="s">
        <v>1</v>
      </c>
      <c r="H399" s="82">
        <v>65.900000000000006</v>
      </c>
      <c r="I399" s="34">
        <f t="shared" si="13"/>
        <v>79.7</v>
      </c>
    </row>
    <row r="400" spans="1:9" ht="12" customHeight="1">
      <c r="A400" s="35">
        <v>12937</v>
      </c>
      <c r="B400" s="78" t="s">
        <v>142</v>
      </c>
      <c r="C400" s="81"/>
      <c r="D400" s="73" t="s">
        <v>885</v>
      </c>
      <c r="E400" s="77" t="s">
        <v>777</v>
      </c>
      <c r="F400" s="74" t="str">
        <f t="shared" si="12"/>
        <v/>
      </c>
      <c r="G400" s="78" t="s">
        <v>1</v>
      </c>
      <c r="H400" s="82">
        <v>119</v>
      </c>
      <c r="I400" s="34">
        <f t="shared" si="13"/>
        <v>144</v>
      </c>
    </row>
    <row r="401" spans="1:9" ht="12" customHeight="1">
      <c r="A401" s="35">
        <v>12938</v>
      </c>
      <c r="B401" s="78" t="s">
        <v>151</v>
      </c>
      <c r="C401" s="81"/>
      <c r="D401" s="73" t="s">
        <v>884</v>
      </c>
      <c r="E401" s="77" t="s">
        <v>779</v>
      </c>
      <c r="F401" s="74" t="str">
        <f t="shared" si="12"/>
        <v/>
      </c>
      <c r="G401" s="78" t="s">
        <v>1</v>
      </c>
      <c r="H401" s="82">
        <v>65.900000000000006</v>
      </c>
      <c r="I401" s="34">
        <f t="shared" si="13"/>
        <v>79.7</v>
      </c>
    </row>
    <row r="402" spans="1:9" ht="12" customHeight="1">
      <c r="A402" s="35">
        <v>12939</v>
      </c>
      <c r="B402" s="78" t="s">
        <v>200</v>
      </c>
      <c r="C402" s="81"/>
      <c r="D402" s="73" t="s">
        <v>884</v>
      </c>
      <c r="E402" s="77" t="s">
        <v>777</v>
      </c>
      <c r="F402" s="74" t="str">
        <f t="shared" si="12"/>
        <v/>
      </c>
      <c r="G402" s="78" t="s">
        <v>1</v>
      </c>
      <c r="H402" s="82">
        <v>116.4</v>
      </c>
      <c r="I402" s="34">
        <f t="shared" si="13"/>
        <v>140.80000000000001</v>
      </c>
    </row>
    <row r="403" spans="1:9" ht="12" customHeight="1">
      <c r="A403" s="35">
        <v>12941</v>
      </c>
      <c r="B403" s="78" t="s">
        <v>201</v>
      </c>
      <c r="C403" s="81"/>
      <c r="D403" s="73" t="s">
        <v>885</v>
      </c>
      <c r="E403" s="77" t="s">
        <v>777</v>
      </c>
      <c r="F403" s="74" t="str">
        <f t="shared" si="12"/>
        <v/>
      </c>
      <c r="G403" s="78" t="s">
        <v>1</v>
      </c>
      <c r="H403" s="82">
        <v>103.6</v>
      </c>
      <c r="I403" s="34">
        <f t="shared" si="13"/>
        <v>125.4</v>
      </c>
    </row>
    <row r="404" spans="1:9" ht="12" customHeight="1">
      <c r="A404" s="35">
        <v>12942</v>
      </c>
      <c r="B404" s="78" t="s">
        <v>202</v>
      </c>
      <c r="C404" s="81"/>
      <c r="D404" s="73" t="s">
        <v>885</v>
      </c>
      <c r="E404" s="77" t="s">
        <v>779</v>
      </c>
      <c r="F404" s="74" t="str">
        <f t="shared" si="12"/>
        <v/>
      </c>
      <c r="G404" s="78" t="s">
        <v>1</v>
      </c>
      <c r="H404" s="82">
        <v>69.5</v>
      </c>
      <c r="I404" s="34">
        <f t="shared" si="13"/>
        <v>84.1</v>
      </c>
    </row>
    <row r="405" spans="1:9" ht="12" customHeight="1">
      <c r="A405" s="35">
        <v>12943</v>
      </c>
      <c r="B405" s="78" t="s">
        <v>203</v>
      </c>
      <c r="C405" s="81"/>
      <c r="D405" s="73" t="s">
        <v>884</v>
      </c>
      <c r="E405" s="77" t="s">
        <v>779</v>
      </c>
      <c r="F405" s="74" t="str">
        <f t="shared" si="12"/>
        <v/>
      </c>
      <c r="G405" s="78" t="s">
        <v>1</v>
      </c>
      <c r="H405" s="82">
        <v>68.400000000000006</v>
      </c>
      <c r="I405" s="34">
        <f t="shared" si="13"/>
        <v>82.8</v>
      </c>
    </row>
    <row r="406" spans="1:9" ht="12" customHeight="1">
      <c r="A406" s="35">
        <v>12950</v>
      </c>
      <c r="B406" s="78" t="s">
        <v>265</v>
      </c>
      <c r="C406" s="81"/>
      <c r="D406" s="73" t="s">
        <v>885</v>
      </c>
      <c r="E406" s="77" t="s">
        <v>777</v>
      </c>
      <c r="F406" s="74" t="str">
        <f t="shared" si="12"/>
        <v/>
      </c>
      <c r="G406" s="78" t="s">
        <v>1</v>
      </c>
      <c r="H406" s="82">
        <v>345.2</v>
      </c>
      <c r="I406" s="34">
        <f t="shared" si="13"/>
        <v>417.7</v>
      </c>
    </row>
    <row r="407" spans="1:9" ht="12" customHeight="1">
      <c r="A407" s="33">
        <v>12951</v>
      </c>
      <c r="B407" s="72" t="s">
        <v>266</v>
      </c>
      <c r="C407" s="72"/>
      <c r="D407" s="73" t="s">
        <v>885</v>
      </c>
      <c r="E407" s="77" t="s">
        <v>777</v>
      </c>
      <c r="F407" s="74" t="str">
        <f t="shared" si="12"/>
        <v/>
      </c>
      <c r="G407" s="75" t="s">
        <v>1</v>
      </c>
      <c r="H407" s="76">
        <v>345.2</v>
      </c>
      <c r="I407" s="34">
        <f t="shared" si="13"/>
        <v>417.7</v>
      </c>
    </row>
    <row r="408" spans="1:9" ht="12" customHeight="1">
      <c r="A408" s="35">
        <v>12968</v>
      </c>
      <c r="B408" s="78" t="s">
        <v>267</v>
      </c>
      <c r="C408" s="81"/>
      <c r="D408" s="73" t="s">
        <v>885</v>
      </c>
      <c r="E408" s="77" t="s">
        <v>777</v>
      </c>
      <c r="F408" s="74" t="str">
        <f t="shared" si="12"/>
        <v/>
      </c>
      <c r="G408" s="78" t="s">
        <v>1</v>
      </c>
      <c r="H408" s="82">
        <v>161.4</v>
      </c>
      <c r="I408" s="34">
        <f t="shared" si="13"/>
        <v>195.3</v>
      </c>
    </row>
    <row r="409" spans="1:9" ht="12" customHeight="1">
      <c r="A409" s="35">
        <v>12970</v>
      </c>
      <c r="B409" s="78" t="s">
        <v>268</v>
      </c>
      <c r="C409" s="81"/>
      <c r="D409" s="73" t="s">
        <v>885</v>
      </c>
      <c r="E409" s="77" t="s">
        <v>777</v>
      </c>
      <c r="F409" s="74" t="str">
        <f t="shared" si="12"/>
        <v/>
      </c>
      <c r="G409" s="78" t="s">
        <v>1</v>
      </c>
      <c r="H409" s="82">
        <v>161.4</v>
      </c>
      <c r="I409" s="34">
        <f t="shared" si="13"/>
        <v>195.3</v>
      </c>
    </row>
    <row r="410" spans="1:9" ht="12" customHeight="1">
      <c r="A410" s="36">
        <v>12972</v>
      </c>
      <c r="B410" s="78" t="s">
        <v>598</v>
      </c>
      <c r="C410" s="81"/>
      <c r="D410" s="73" t="s">
        <v>885</v>
      </c>
      <c r="E410" s="77" t="s">
        <v>782</v>
      </c>
      <c r="F410" s="74" t="str">
        <f t="shared" si="12"/>
        <v/>
      </c>
      <c r="G410" s="78" t="s">
        <v>1</v>
      </c>
      <c r="H410" s="82">
        <v>205</v>
      </c>
      <c r="I410" s="34">
        <f t="shared" si="13"/>
        <v>248.1</v>
      </c>
    </row>
    <row r="411" spans="1:9" ht="12" customHeight="1">
      <c r="A411" s="36">
        <v>12973</v>
      </c>
      <c r="B411" s="78" t="s">
        <v>599</v>
      </c>
      <c r="C411" s="81"/>
      <c r="D411" s="73" t="s">
        <v>885</v>
      </c>
      <c r="E411" s="77" t="s">
        <v>782</v>
      </c>
      <c r="F411" s="74" t="str">
        <f t="shared" si="12"/>
        <v/>
      </c>
      <c r="G411" s="78" t="s">
        <v>1</v>
      </c>
      <c r="H411" s="82">
        <v>128.5</v>
      </c>
      <c r="I411" s="34">
        <f t="shared" si="13"/>
        <v>155.5</v>
      </c>
    </row>
    <row r="412" spans="1:9" ht="12" customHeight="1">
      <c r="A412" s="35">
        <v>12974</v>
      </c>
      <c r="B412" s="78" t="s">
        <v>152</v>
      </c>
      <c r="C412" s="81"/>
      <c r="D412" s="73" t="s">
        <v>885</v>
      </c>
      <c r="E412" s="77" t="s">
        <v>782</v>
      </c>
      <c r="F412" s="74" t="str">
        <f t="shared" si="12"/>
        <v/>
      </c>
      <c r="G412" s="78" t="s">
        <v>1</v>
      </c>
      <c r="H412" s="82">
        <v>206.2</v>
      </c>
      <c r="I412" s="34">
        <f t="shared" si="13"/>
        <v>249.5</v>
      </c>
    </row>
    <row r="413" spans="1:9" ht="12" customHeight="1">
      <c r="A413" s="35">
        <v>12976</v>
      </c>
      <c r="B413" s="78" t="s">
        <v>169</v>
      </c>
      <c r="C413" s="81"/>
      <c r="D413" s="73" t="s">
        <v>559</v>
      </c>
      <c r="E413" s="77" t="s">
        <v>782</v>
      </c>
      <c r="F413" s="74" t="str">
        <f t="shared" si="12"/>
        <v/>
      </c>
      <c r="G413" s="78" t="s">
        <v>1</v>
      </c>
      <c r="H413" s="82">
        <v>241.5</v>
      </c>
      <c r="I413" s="34">
        <f t="shared" si="13"/>
        <v>292.2</v>
      </c>
    </row>
    <row r="414" spans="1:9" ht="12" customHeight="1">
      <c r="A414" s="35">
        <v>12977</v>
      </c>
      <c r="B414" s="78" t="s">
        <v>14</v>
      </c>
      <c r="C414" s="81"/>
      <c r="D414" s="73" t="s">
        <v>885</v>
      </c>
      <c r="E414" s="77" t="s">
        <v>782</v>
      </c>
      <c r="F414" s="74" t="str">
        <f t="shared" si="12"/>
        <v/>
      </c>
      <c r="G414" s="78" t="s">
        <v>1</v>
      </c>
      <c r="H414" s="82">
        <v>134.19999999999999</v>
      </c>
      <c r="I414" s="34">
        <f t="shared" si="13"/>
        <v>162.4</v>
      </c>
    </row>
    <row r="415" spans="1:9" ht="12" customHeight="1">
      <c r="A415" s="33">
        <v>12979</v>
      </c>
      <c r="B415" s="72" t="s">
        <v>47</v>
      </c>
      <c r="C415" s="72"/>
      <c r="D415" s="73" t="s">
        <v>885</v>
      </c>
      <c r="E415" s="77" t="s">
        <v>782</v>
      </c>
      <c r="F415" s="74" t="str">
        <f t="shared" si="12"/>
        <v/>
      </c>
      <c r="G415" s="75" t="s">
        <v>1</v>
      </c>
      <c r="H415" s="76">
        <v>148.30000000000001</v>
      </c>
      <c r="I415" s="34">
        <f t="shared" si="13"/>
        <v>179.4</v>
      </c>
    </row>
    <row r="416" spans="1:9" ht="12" customHeight="1">
      <c r="A416" s="35">
        <v>12985</v>
      </c>
      <c r="B416" s="78" t="s">
        <v>102</v>
      </c>
      <c r="C416" s="81"/>
      <c r="D416" s="73" t="s">
        <v>885</v>
      </c>
      <c r="E416" s="77" t="s">
        <v>782</v>
      </c>
      <c r="F416" s="74" t="str">
        <f t="shared" si="12"/>
        <v/>
      </c>
      <c r="G416" s="78" t="s">
        <v>1</v>
      </c>
      <c r="H416" s="82">
        <v>246</v>
      </c>
      <c r="I416" s="34">
        <f t="shared" si="13"/>
        <v>297.7</v>
      </c>
    </row>
    <row r="417" spans="1:9" ht="12" customHeight="1">
      <c r="A417" s="35">
        <v>12990</v>
      </c>
      <c r="B417" s="78" t="s">
        <v>269</v>
      </c>
      <c r="C417" s="81"/>
      <c r="D417" s="73" t="s">
        <v>885</v>
      </c>
      <c r="E417" s="77" t="s">
        <v>777</v>
      </c>
      <c r="F417" s="74" t="str">
        <f t="shared" si="12"/>
        <v/>
      </c>
      <c r="G417" s="78" t="s">
        <v>1</v>
      </c>
      <c r="H417" s="82">
        <v>150.6</v>
      </c>
      <c r="I417" s="34">
        <f t="shared" si="13"/>
        <v>182.2</v>
      </c>
    </row>
    <row r="418" spans="1:9" ht="12" customHeight="1">
      <c r="A418" s="35">
        <v>12991</v>
      </c>
      <c r="B418" s="78" t="s">
        <v>270</v>
      </c>
      <c r="C418" s="81"/>
      <c r="D418" s="73" t="s">
        <v>892</v>
      </c>
      <c r="E418" s="77" t="s">
        <v>777</v>
      </c>
      <c r="F418" s="74" t="str">
        <f t="shared" si="12"/>
        <v/>
      </c>
      <c r="G418" s="78" t="s">
        <v>1</v>
      </c>
      <c r="H418" s="82">
        <v>253.5</v>
      </c>
      <c r="I418" s="34">
        <f t="shared" si="13"/>
        <v>306.7</v>
      </c>
    </row>
    <row r="419" spans="1:9" ht="12" customHeight="1">
      <c r="A419" s="35">
        <v>14000</v>
      </c>
      <c r="B419" s="78" t="s">
        <v>21</v>
      </c>
      <c r="C419" s="81"/>
      <c r="D419" s="73" t="s">
        <v>885</v>
      </c>
      <c r="E419" s="77" t="s">
        <v>780</v>
      </c>
      <c r="F419" s="74" t="str">
        <f t="shared" si="12"/>
        <v/>
      </c>
      <c r="G419" s="78" t="s">
        <v>1</v>
      </c>
      <c r="H419" s="82">
        <v>72.7</v>
      </c>
      <c r="I419" s="34">
        <f t="shared" si="13"/>
        <v>88</v>
      </c>
    </row>
    <row r="420" spans="1:9" ht="12" customHeight="1">
      <c r="A420" s="35">
        <v>14001</v>
      </c>
      <c r="B420" s="78" t="s">
        <v>36</v>
      </c>
      <c r="C420" s="81"/>
      <c r="D420" s="73" t="s">
        <v>885</v>
      </c>
      <c r="E420" s="77" t="s">
        <v>780</v>
      </c>
      <c r="F420" s="74" t="str">
        <f t="shared" si="12"/>
        <v/>
      </c>
      <c r="G420" s="78" t="s">
        <v>1</v>
      </c>
      <c r="H420" s="82">
        <v>72.7</v>
      </c>
      <c r="I420" s="34">
        <f t="shared" si="13"/>
        <v>88</v>
      </c>
    </row>
    <row r="421" spans="1:9" ht="12" customHeight="1">
      <c r="A421" s="35">
        <v>14002</v>
      </c>
      <c r="B421" s="78" t="s">
        <v>50</v>
      </c>
      <c r="C421" s="81"/>
      <c r="D421" s="73" t="s">
        <v>885</v>
      </c>
      <c r="E421" s="77" t="s">
        <v>780</v>
      </c>
      <c r="F421" s="74" t="str">
        <f t="shared" si="12"/>
        <v/>
      </c>
      <c r="G421" s="78" t="s">
        <v>1</v>
      </c>
      <c r="H421" s="82">
        <v>72.7</v>
      </c>
      <c r="I421" s="34">
        <f t="shared" si="13"/>
        <v>88</v>
      </c>
    </row>
    <row r="422" spans="1:9" ht="12" customHeight="1">
      <c r="A422" s="35">
        <v>14003</v>
      </c>
      <c r="B422" s="78" t="s">
        <v>55</v>
      </c>
      <c r="C422" s="81"/>
      <c r="D422" s="73" t="s">
        <v>887</v>
      </c>
      <c r="E422" s="77" t="s">
        <v>780</v>
      </c>
      <c r="F422" s="74" t="str">
        <f t="shared" si="12"/>
        <v/>
      </c>
      <c r="G422" s="78" t="s">
        <v>1</v>
      </c>
      <c r="H422" s="82">
        <v>72.7</v>
      </c>
      <c r="I422" s="34">
        <f t="shared" si="13"/>
        <v>88</v>
      </c>
    </row>
    <row r="423" spans="1:9" ht="12" customHeight="1">
      <c r="A423" s="35">
        <v>14010</v>
      </c>
      <c r="B423" s="78" t="s">
        <v>17</v>
      </c>
      <c r="C423" s="81"/>
      <c r="D423" s="73" t="s">
        <v>885</v>
      </c>
      <c r="E423" s="77" t="s">
        <v>777</v>
      </c>
      <c r="F423" s="74" t="str">
        <f t="shared" si="12"/>
        <v/>
      </c>
      <c r="G423" s="78" t="s">
        <v>1</v>
      </c>
      <c r="H423" s="82">
        <v>214.4</v>
      </c>
      <c r="I423" s="34">
        <f t="shared" si="13"/>
        <v>259.39999999999998</v>
      </c>
    </row>
    <row r="424" spans="1:9" ht="12" customHeight="1">
      <c r="A424" s="35">
        <v>14011</v>
      </c>
      <c r="B424" s="78" t="s">
        <v>22</v>
      </c>
      <c r="C424" s="81"/>
      <c r="D424" s="73" t="s">
        <v>885</v>
      </c>
      <c r="E424" s="77" t="s">
        <v>777</v>
      </c>
      <c r="F424" s="74" t="str">
        <f t="shared" si="12"/>
        <v/>
      </c>
      <c r="G424" s="78" t="s">
        <v>1</v>
      </c>
      <c r="H424" s="82">
        <v>234.3</v>
      </c>
      <c r="I424" s="34">
        <f t="shared" si="13"/>
        <v>283.5</v>
      </c>
    </row>
    <row r="425" spans="1:9" ht="12" customHeight="1">
      <c r="A425" s="35">
        <v>14012</v>
      </c>
      <c r="B425" s="78" t="s">
        <v>29</v>
      </c>
      <c r="C425" s="81"/>
      <c r="D425" s="73" t="s">
        <v>884</v>
      </c>
      <c r="E425" s="77" t="s">
        <v>777</v>
      </c>
      <c r="F425" s="74" t="str">
        <f t="shared" si="12"/>
        <v/>
      </c>
      <c r="G425" s="78" t="s">
        <v>1</v>
      </c>
      <c r="H425" s="82">
        <v>96.8</v>
      </c>
      <c r="I425" s="34">
        <f t="shared" si="13"/>
        <v>117.1</v>
      </c>
    </row>
    <row r="426" spans="1:9" ht="12" customHeight="1">
      <c r="A426" s="35">
        <v>14013</v>
      </c>
      <c r="B426" s="78" t="s">
        <v>39</v>
      </c>
      <c r="C426" s="81"/>
      <c r="D426" s="73" t="s">
        <v>884</v>
      </c>
      <c r="E426" s="77" t="s">
        <v>779</v>
      </c>
      <c r="F426" s="74" t="str">
        <f t="shared" si="12"/>
        <v/>
      </c>
      <c r="G426" s="78" t="s">
        <v>1</v>
      </c>
      <c r="H426" s="82">
        <v>63.6</v>
      </c>
      <c r="I426" s="34">
        <f t="shared" si="13"/>
        <v>77</v>
      </c>
    </row>
    <row r="427" spans="1:9" ht="12" customHeight="1">
      <c r="A427" s="35">
        <v>14017</v>
      </c>
      <c r="B427" s="78" t="s">
        <v>66</v>
      </c>
      <c r="C427" s="81"/>
      <c r="D427" s="73" t="s">
        <v>884</v>
      </c>
      <c r="E427" s="77" t="s">
        <v>777</v>
      </c>
      <c r="F427" s="74" t="str">
        <f t="shared" si="12"/>
        <v/>
      </c>
      <c r="G427" s="78" t="s">
        <v>1</v>
      </c>
      <c r="H427" s="82">
        <v>134.80000000000001</v>
      </c>
      <c r="I427" s="34">
        <f t="shared" si="13"/>
        <v>163.1</v>
      </c>
    </row>
    <row r="428" spans="1:9" ht="12" customHeight="1">
      <c r="A428" s="35">
        <v>14018</v>
      </c>
      <c r="B428" s="78" t="s">
        <v>74</v>
      </c>
      <c r="C428" s="81"/>
      <c r="D428" s="73" t="s">
        <v>885</v>
      </c>
      <c r="E428" s="77" t="s">
        <v>777</v>
      </c>
      <c r="F428" s="74" t="str">
        <f t="shared" si="12"/>
        <v/>
      </c>
      <c r="G428" s="78" t="s">
        <v>1</v>
      </c>
      <c r="H428" s="82">
        <v>96.9</v>
      </c>
      <c r="I428" s="34">
        <f t="shared" si="13"/>
        <v>117.2</v>
      </c>
    </row>
    <row r="429" spans="1:9" ht="12" customHeight="1">
      <c r="A429" s="35">
        <v>14019</v>
      </c>
      <c r="B429" s="78" t="s">
        <v>80</v>
      </c>
      <c r="C429" s="81"/>
      <c r="D429" s="73" t="s">
        <v>885</v>
      </c>
      <c r="E429" s="77" t="s">
        <v>779</v>
      </c>
      <c r="F429" s="74" t="str">
        <f t="shared" si="12"/>
        <v/>
      </c>
      <c r="G429" s="78" t="s">
        <v>1</v>
      </c>
      <c r="H429" s="82">
        <v>79.099999999999994</v>
      </c>
      <c r="I429" s="34">
        <f t="shared" si="13"/>
        <v>95.7</v>
      </c>
    </row>
    <row r="430" spans="1:9" ht="12" customHeight="1">
      <c r="A430" s="80">
        <v>14020</v>
      </c>
      <c r="B430" s="78" t="s">
        <v>84</v>
      </c>
      <c r="C430" s="81"/>
      <c r="D430" s="73" t="s">
        <v>884</v>
      </c>
      <c r="E430" s="77" t="s">
        <v>779</v>
      </c>
      <c r="F430" s="74" t="str">
        <f t="shared" si="12"/>
        <v/>
      </c>
      <c r="G430" s="78" t="s">
        <v>1</v>
      </c>
      <c r="H430" s="82">
        <v>70</v>
      </c>
      <c r="I430" s="34">
        <f t="shared" si="13"/>
        <v>84.7</v>
      </c>
    </row>
    <row r="431" spans="1:9" ht="12" customHeight="1">
      <c r="A431" s="35">
        <v>14021</v>
      </c>
      <c r="B431" s="78" t="s">
        <v>245</v>
      </c>
      <c r="C431" s="81"/>
      <c r="D431" s="73" t="s">
        <v>890</v>
      </c>
      <c r="E431" s="77" t="s">
        <v>777</v>
      </c>
      <c r="F431" s="74" t="str">
        <f t="shared" si="12"/>
        <v/>
      </c>
      <c r="G431" s="78" t="s">
        <v>1</v>
      </c>
      <c r="H431" s="82">
        <v>123.9</v>
      </c>
      <c r="I431" s="34">
        <f t="shared" si="13"/>
        <v>149.9</v>
      </c>
    </row>
    <row r="432" spans="1:9" ht="12" customHeight="1">
      <c r="A432" s="35">
        <v>14022</v>
      </c>
      <c r="B432" s="78" t="s">
        <v>246</v>
      </c>
      <c r="C432" s="81"/>
      <c r="D432" s="73" t="s">
        <v>885</v>
      </c>
      <c r="E432" s="77" t="s">
        <v>777</v>
      </c>
      <c r="F432" s="74" t="str">
        <f t="shared" si="12"/>
        <v/>
      </c>
      <c r="G432" s="78" t="s">
        <v>1</v>
      </c>
      <c r="H432" s="82">
        <v>140.19999999999999</v>
      </c>
      <c r="I432" s="34">
        <f t="shared" si="13"/>
        <v>169.6</v>
      </c>
    </row>
    <row r="433" spans="1:9" ht="12" customHeight="1">
      <c r="A433" s="35">
        <v>14023</v>
      </c>
      <c r="B433" s="78" t="s">
        <v>247</v>
      </c>
      <c r="C433" s="81"/>
      <c r="D433" s="73" t="s">
        <v>885</v>
      </c>
      <c r="E433" s="77" t="s">
        <v>777</v>
      </c>
      <c r="F433" s="74" t="str">
        <f t="shared" si="12"/>
        <v/>
      </c>
      <c r="G433" s="78" t="s">
        <v>1</v>
      </c>
      <c r="H433" s="82">
        <v>181.9</v>
      </c>
      <c r="I433" s="34">
        <f t="shared" si="13"/>
        <v>220.1</v>
      </c>
    </row>
    <row r="434" spans="1:9" ht="12" customHeight="1">
      <c r="A434" s="36">
        <v>14024</v>
      </c>
      <c r="B434" s="78" t="s">
        <v>529</v>
      </c>
      <c r="C434" s="81"/>
      <c r="D434" s="73" t="s">
        <v>885</v>
      </c>
      <c r="E434" s="77" t="s">
        <v>777</v>
      </c>
      <c r="F434" s="74" t="str">
        <f t="shared" si="12"/>
        <v/>
      </c>
      <c r="G434" s="75" t="s">
        <v>1</v>
      </c>
      <c r="H434" s="82">
        <v>44.5</v>
      </c>
      <c r="I434" s="34">
        <f t="shared" si="13"/>
        <v>53.8</v>
      </c>
    </row>
    <row r="435" spans="1:9" ht="12" customHeight="1">
      <c r="A435" s="35">
        <v>14026</v>
      </c>
      <c r="B435" s="78" t="s">
        <v>248</v>
      </c>
      <c r="C435" s="81"/>
      <c r="D435" s="73" t="s">
        <v>885</v>
      </c>
      <c r="E435" s="77" t="s">
        <v>777</v>
      </c>
      <c r="F435" s="74" t="str">
        <f t="shared" si="12"/>
        <v/>
      </c>
      <c r="G435" s="78" t="s">
        <v>1</v>
      </c>
      <c r="H435" s="82">
        <v>39.6</v>
      </c>
      <c r="I435" s="34">
        <f t="shared" si="13"/>
        <v>47.9</v>
      </c>
    </row>
    <row r="436" spans="1:9" ht="12" customHeight="1">
      <c r="A436" s="35">
        <v>14030</v>
      </c>
      <c r="B436" s="78" t="s">
        <v>117</v>
      </c>
      <c r="C436" s="81"/>
      <c r="D436" s="73" t="s">
        <v>885</v>
      </c>
      <c r="E436" s="77" t="s">
        <v>777</v>
      </c>
      <c r="F436" s="74" t="str">
        <f t="shared" si="12"/>
        <v/>
      </c>
      <c r="G436" s="78" t="s">
        <v>1</v>
      </c>
      <c r="H436" s="82">
        <v>123.3</v>
      </c>
      <c r="I436" s="34">
        <f t="shared" si="13"/>
        <v>149.19999999999999</v>
      </c>
    </row>
    <row r="437" spans="1:9" ht="12" customHeight="1">
      <c r="A437" s="37">
        <v>14032</v>
      </c>
      <c r="B437" s="72" t="s">
        <v>449</v>
      </c>
      <c r="C437" s="72"/>
      <c r="D437" s="73" t="s">
        <v>885</v>
      </c>
      <c r="E437" s="77" t="s">
        <v>777</v>
      </c>
      <c r="F437" s="74" t="str">
        <f t="shared" si="12"/>
        <v/>
      </c>
      <c r="G437" s="75" t="s">
        <v>1</v>
      </c>
      <c r="H437" s="79">
        <v>116.7</v>
      </c>
      <c r="I437" s="34">
        <f t="shared" si="13"/>
        <v>141.19999999999999</v>
      </c>
    </row>
    <row r="438" spans="1:9" ht="12" customHeight="1">
      <c r="A438" s="35">
        <v>14033</v>
      </c>
      <c r="B438" s="78" t="s">
        <v>126</v>
      </c>
      <c r="C438" s="81"/>
      <c r="D438" s="73" t="s">
        <v>884</v>
      </c>
      <c r="E438" s="77" t="s">
        <v>779</v>
      </c>
      <c r="F438" s="74" t="str">
        <f t="shared" si="12"/>
        <v/>
      </c>
      <c r="G438" s="78" t="s">
        <v>1</v>
      </c>
      <c r="H438" s="82">
        <v>53.8</v>
      </c>
      <c r="I438" s="34">
        <f t="shared" si="13"/>
        <v>65.099999999999994</v>
      </c>
    </row>
    <row r="439" spans="1:9" ht="12" customHeight="1">
      <c r="A439" s="35">
        <v>14035</v>
      </c>
      <c r="B439" s="78" t="s">
        <v>131</v>
      </c>
      <c r="C439" s="81"/>
      <c r="D439" s="73" t="s">
        <v>885</v>
      </c>
      <c r="E439" s="77" t="s">
        <v>777</v>
      </c>
      <c r="F439" s="74" t="str">
        <f t="shared" si="12"/>
        <v/>
      </c>
      <c r="G439" s="78" t="s">
        <v>1</v>
      </c>
      <c r="H439" s="82">
        <v>103.5</v>
      </c>
      <c r="I439" s="34">
        <f t="shared" si="13"/>
        <v>125.2</v>
      </c>
    </row>
    <row r="440" spans="1:9" ht="12" customHeight="1">
      <c r="A440" s="37">
        <v>14036</v>
      </c>
      <c r="B440" s="72" t="s">
        <v>453</v>
      </c>
      <c r="C440" s="72"/>
      <c r="D440" s="73" t="s">
        <v>885</v>
      </c>
      <c r="E440" s="77" t="s">
        <v>777</v>
      </c>
      <c r="F440" s="74" t="str">
        <f t="shared" si="12"/>
        <v/>
      </c>
      <c r="G440" s="75" t="s">
        <v>1</v>
      </c>
      <c r="H440" s="79">
        <v>129.80000000000001</v>
      </c>
      <c r="I440" s="34">
        <f t="shared" si="13"/>
        <v>157.1</v>
      </c>
    </row>
    <row r="441" spans="1:9" ht="12" customHeight="1">
      <c r="A441" s="35">
        <v>14038</v>
      </c>
      <c r="B441" s="78" t="s">
        <v>143</v>
      </c>
      <c r="C441" s="81"/>
      <c r="D441" s="73" t="s">
        <v>884</v>
      </c>
      <c r="E441" s="77" t="s">
        <v>777</v>
      </c>
      <c r="F441" s="74" t="str">
        <f t="shared" si="12"/>
        <v/>
      </c>
      <c r="G441" s="78" t="s">
        <v>1</v>
      </c>
      <c r="H441" s="82">
        <v>103.5</v>
      </c>
      <c r="I441" s="34">
        <f t="shared" si="13"/>
        <v>125.2</v>
      </c>
    </row>
    <row r="442" spans="1:9" ht="12" customHeight="1">
      <c r="A442" s="35">
        <v>14039</v>
      </c>
      <c r="B442" s="78" t="s">
        <v>147</v>
      </c>
      <c r="C442" s="81"/>
      <c r="D442" s="73" t="s">
        <v>885</v>
      </c>
      <c r="E442" s="77" t="s">
        <v>779</v>
      </c>
      <c r="F442" s="74" t="str">
        <f t="shared" si="12"/>
        <v/>
      </c>
      <c r="G442" s="78" t="s">
        <v>1</v>
      </c>
      <c r="H442" s="82">
        <v>53.8</v>
      </c>
      <c r="I442" s="34">
        <f t="shared" si="13"/>
        <v>65.099999999999994</v>
      </c>
    </row>
    <row r="443" spans="1:9" ht="12" customHeight="1">
      <c r="A443" s="35">
        <v>14042</v>
      </c>
      <c r="B443" s="78" t="s">
        <v>161</v>
      </c>
      <c r="C443" s="81"/>
      <c r="D443" s="73" t="s">
        <v>885</v>
      </c>
      <c r="E443" s="77" t="s">
        <v>777</v>
      </c>
      <c r="F443" s="74" t="str">
        <f t="shared" si="12"/>
        <v/>
      </c>
      <c r="G443" s="78" t="s">
        <v>1</v>
      </c>
      <c r="H443" s="82">
        <v>163.9</v>
      </c>
      <c r="I443" s="34">
        <f t="shared" si="13"/>
        <v>198.3</v>
      </c>
    </row>
    <row r="444" spans="1:9" ht="12" customHeight="1">
      <c r="A444" s="35">
        <v>14043</v>
      </c>
      <c r="B444" s="78" t="s">
        <v>165</v>
      </c>
      <c r="C444" s="81"/>
      <c r="D444" s="73" t="s">
        <v>891</v>
      </c>
      <c r="E444" s="77" t="s">
        <v>777</v>
      </c>
      <c r="F444" s="74" t="str">
        <f t="shared" si="12"/>
        <v/>
      </c>
      <c r="G444" s="78" t="s">
        <v>1</v>
      </c>
      <c r="H444" s="82">
        <v>76.2</v>
      </c>
      <c r="I444" s="34">
        <f t="shared" si="13"/>
        <v>92.2</v>
      </c>
    </row>
    <row r="445" spans="1:9" ht="12" customHeight="1">
      <c r="A445" s="35">
        <v>14044</v>
      </c>
      <c r="B445" s="78" t="s">
        <v>0</v>
      </c>
      <c r="C445" s="81"/>
      <c r="D445" s="73" t="s">
        <v>885</v>
      </c>
      <c r="E445" s="77" t="s">
        <v>777</v>
      </c>
      <c r="F445" s="74" t="str">
        <f t="shared" si="12"/>
        <v/>
      </c>
      <c r="G445" s="78" t="s">
        <v>1</v>
      </c>
      <c r="H445" s="82">
        <v>39.5</v>
      </c>
      <c r="I445" s="34">
        <f t="shared" si="13"/>
        <v>47.8</v>
      </c>
    </row>
    <row r="446" spans="1:9" ht="12" customHeight="1">
      <c r="A446" s="36">
        <v>14045</v>
      </c>
      <c r="B446" s="78" t="s">
        <v>342</v>
      </c>
      <c r="C446" s="81"/>
      <c r="D446" s="73" t="s">
        <v>885</v>
      </c>
      <c r="E446" s="77" t="s">
        <v>779</v>
      </c>
      <c r="F446" s="74" t="str">
        <f t="shared" si="12"/>
        <v/>
      </c>
      <c r="G446" s="78" t="s">
        <v>1</v>
      </c>
      <c r="H446" s="82">
        <v>97</v>
      </c>
      <c r="I446" s="34">
        <f t="shared" si="13"/>
        <v>117.4</v>
      </c>
    </row>
    <row r="447" spans="1:9" ht="12" customHeight="1">
      <c r="A447" s="36">
        <v>14046</v>
      </c>
      <c r="B447" s="78" t="s">
        <v>343</v>
      </c>
      <c r="C447" s="81"/>
      <c r="D447" s="73" t="s">
        <v>888</v>
      </c>
      <c r="E447" s="77" t="s">
        <v>779</v>
      </c>
      <c r="F447" s="74" t="str">
        <f t="shared" si="12"/>
        <v/>
      </c>
      <c r="G447" s="78" t="s">
        <v>1</v>
      </c>
      <c r="H447" s="82">
        <v>97</v>
      </c>
      <c r="I447" s="34">
        <f t="shared" si="13"/>
        <v>117.4</v>
      </c>
    </row>
    <row r="448" spans="1:9" ht="12" customHeight="1">
      <c r="A448" s="36">
        <v>14047</v>
      </c>
      <c r="B448" s="78" t="s">
        <v>344</v>
      </c>
      <c r="C448" s="81"/>
      <c r="D448" s="73" t="s">
        <v>888</v>
      </c>
      <c r="E448" s="77" t="s">
        <v>779</v>
      </c>
      <c r="F448" s="74" t="str">
        <f t="shared" si="12"/>
        <v/>
      </c>
      <c r="G448" s="78" t="s">
        <v>1</v>
      </c>
      <c r="H448" s="82">
        <v>97</v>
      </c>
      <c r="I448" s="34">
        <f t="shared" si="13"/>
        <v>117.4</v>
      </c>
    </row>
    <row r="449" spans="1:9" ht="12" customHeight="1">
      <c r="A449" s="35">
        <v>14048</v>
      </c>
      <c r="B449" s="78" t="s">
        <v>30</v>
      </c>
      <c r="C449" s="81"/>
      <c r="D449" s="73" t="s">
        <v>886</v>
      </c>
      <c r="E449" s="77" t="s">
        <v>777</v>
      </c>
      <c r="F449" s="74" t="str">
        <f t="shared" si="12"/>
        <v/>
      </c>
      <c r="G449" s="78" t="s">
        <v>1</v>
      </c>
      <c r="H449" s="82">
        <v>53.8</v>
      </c>
      <c r="I449" s="34">
        <f t="shared" si="13"/>
        <v>65.099999999999994</v>
      </c>
    </row>
    <row r="450" spans="1:9" ht="12" customHeight="1">
      <c r="A450" s="35">
        <v>14049</v>
      </c>
      <c r="B450" s="78" t="s">
        <v>40</v>
      </c>
      <c r="C450" s="81"/>
      <c r="D450" s="73" t="s">
        <v>886</v>
      </c>
      <c r="E450" s="77" t="s">
        <v>777</v>
      </c>
      <c r="F450" s="74" t="str">
        <f t="shared" si="12"/>
        <v/>
      </c>
      <c r="G450" s="78" t="s">
        <v>1</v>
      </c>
      <c r="H450" s="82">
        <v>150.9</v>
      </c>
      <c r="I450" s="34">
        <f t="shared" si="13"/>
        <v>182.6</v>
      </c>
    </row>
    <row r="451" spans="1:9" ht="12" customHeight="1">
      <c r="A451" s="37">
        <v>14062</v>
      </c>
      <c r="B451" s="72" t="s">
        <v>431</v>
      </c>
      <c r="C451" s="72"/>
      <c r="D451" s="73" t="s">
        <v>885</v>
      </c>
      <c r="E451" s="77" t="s">
        <v>779</v>
      </c>
      <c r="F451" s="74" t="str">
        <f t="shared" si="12"/>
        <v/>
      </c>
      <c r="G451" s="75" t="s">
        <v>1</v>
      </c>
      <c r="H451" s="79">
        <v>93</v>
      </c>
      <c r="I451" s="34">
        <f t="shared" si="13"/>
        <v>112.5</v>
      </c>
    </row>
    <row r="452" spans="1:9" ht="12" customHeight="1">
      <c r="A452" s="35">
        <v>14075</v>
      </c>
      <c r="B452" s="78" t="s">
        <v>172</v>
      </c>
      <c r="C452" s="81"/>
      <c r="D452" s="73" t="s">
        <v>885</v>
      </c>
      <c r="E452" s="77" t="s">
        <v>777</v>
      </c>
      <c r="F452" s="74" t="str">
        <f t="shared" si="12"/>
        <v/>
      </c>
      <c r="G452" s="78" t="s">
        <v>1</v>
      </c>
      <c r="H452" s="82">
        <v>249.2</v>
      </c>
      <c r="I452" s="34">
        <f t="shared" si="13"/>
        <v>301.5</v>
      </c>
    </row>
    <row r="453" spans="1:9" ht="12" customHeight="1">
      <c r="A453" s="35">
        <v>14078</v>
      </c>
      <c r="B453" s="78" t="s">
        <v>46</v>
      </c>
      <c r="C453" s="81"/>
      <c r="D453" s="73" t="s">
        <v>885</v>
      </c>
      <c r="E453" s="77" t="s">
        <v>780</v>
      </c>
      <c r="F453" s="74" t="str">
        <f t="shared" si="12"/>
        <v/>
      </c>
      <c r="G453" s="78" t="s">
        <v>1</v>
      </c>
      <c r="H453" s="82">
        <v>313.60000000000002</v>
      </c>
      <c r="I453" s="34">
        <f t="shared" si="13"/>
        <v>379.5</v>
      </c>
    </row>
    <row r="454" spans="1:9" ht="12" customHeight="1">
      <c r="A454" s="35">
        <v>14080</v>
      </c>
      <c r="B454" s="78" t="s">
        <v>166</v>
      </c>
      <c r="C454" s="81"/>
      <c r="D454" s="73" t="s">
        <v>888</v>
      </c>
      <c r="E454" s="77" t="s">
        <v>780</v>
      </c>
      <c r="F454" s="74" t="str">
        <f t="shared" si="12"/>
        <v/>
      </c>
      <c r="G454" s="78" t="s">
        <v>1</v>
      </c>
      <c r="H454" s="82">
        <v>332</v>
      </c>
      <c r="I454" s="34">
        <f t="shared" si="13"/>
        <v>401.7</v>
      </c>
    </row>
    <row r="455" spans="1:9" ht="12" customHeight="1">
      <c r="A455" s="35">
        <v>14081</v>
      </c>
      <c r="B455" s="78" t="s">
        <v>58</v>
      </c>
      <c r="C455" s="81"/>
      <c r="D455" s="73" t="s">
        <v>885</v>
      </c>
      <c r="E455" s="77" t="s">
        <v>777</v>
      </c>
      <c r="F455" s="74" t="str">
        <f t="shared" ref="F455:F518" si="14">IF($I$1&lt;&gt;0,H455*(1-$I$1),"")</f>
        <v/>
      </c>
      <c r="G455" s="78" t="s">
        <v>1</v>
      </c>
      <c r="H455" s="82">
        <v>158.9</v>
      </c>
      <c r="I455" s="34">
        <f t="shared" ref="I455:I518" si="15">ROUND(H455*1.21,1)</f>
        <v>192.3</v>
      </c>
    </row>
    <row r="456" spans="1:9" ht="12" customHeight="1">
      <c r="A456" s="35">
        <v>14082</v>
      </c>
      <c r="B456" s="78" t="s">
        <v>63</v>
      </c>
      <c r="C456" s="81"/>
      <c r="D456" s="73" t="s">
        <v>885</v>
      </c>
      <c r="E456" s="77" t="s">
        <v>777</v>
      </c>
      <c r="F456" s="74" t="str">
        <f t="shared" si="14"/>
        <v/>
      </c>
      <c r="G456" s="78" t="s">
        <v>1</v>
      </c>
      <c r="H456" s="82">
        <v>59.7</v>
      </c>
      <c r="I456" s="34">
        <f t="shared" si="15"/>
        <v>72.2</v>
      </c>
    </row>
    <row r="457" spans="1:9" ht="12" customHeight="1">
      <c r="A457" s="35">
        <v>14083</v>
      </c>
      <c r="B457" s="78" t="s">
        <v>69</v>
      </c>
      <c r="C457" s="81"/>
      <c r="D457" s="73" t="s">
        <v>884</v>
      </c>
      <c r="E457" s="77" t="s">
        <v>777</v>
      </c>
      <c r="F457" s="74" t="str">
        <f t="shared" si="14"/>
        <v/>
      </c>
      <c r="G457" s="78" t="s">
        <v>1</v>
      </c>
      <c r="H457" s="82">
        <v>42.5</v>
      </c>
      <c r="I457" s="34">
        <f t="shared" si="15"/>
        <v>51.4</v>
      </c>
    </row>
    <row r="458" spans="1:9" ht="12" customHeight="1">
      <c r="A458" s="35">
        <v>14084</v>
      </c>
      <c r="B458" s="78" t="s">
        <v>77</v>
      </c>
      <c r="C458" s="81"/>
      <c r="D458" s="73" t="s">
        <v>885</v>
      </c>
      <c r="E458" s="77" t="s">
        <v>777</v>
      </c>
      <c r="F458" s="74" t="str">
        <f t="shared" si="14"/>
        <v/>
      </c>
      <c r="G458" s="78" t="s">
        <v>1</v>
      </c>
      <c r="H458" s="82">
        <v>57.7</v>
      </c>
      <c r="I458" s="34">
        <f t="shared" si="15"/>
        <v>69.8</v>
      </c>
    </row>
    <row r="459" spans="1:9" ht="12" customHeight="1">
      <c r="A459" s="35">
        <v>14085</v>
      </c>
      <c r="B459" s="78" t="s">
        <v>82</v>
      </c>
      <c r="C459" s="81"/>
      <c r="D459" s="73" t="s">
        <v>884</v>
      </c>
      <c r="E459" s="77" t="s">
        <v>777</v>
      </c>
      <c r="F459" s="74" t="str">
        <f t="shared" si="14"/>
        <v/>
      </c>
      <c r="G459" s="78" t="s">
        <v>1</v>
      </c>
      <c r="H459" s="82">
        <v>79.599999999999994</v>
      </c>
      <c r="I459" s="34">
        <f t="shared" si="15"/>
        <v>96.3</v>
      </c>
    </row>
    <row r="460" spans="1:9" ht="12" customHeight="1">
      <c r="A460" s="35">
        <v>14086</v>
      </c>
      <c r="B460" s="78" t="s">
        <v>86</v>
      </c>
      <c r="C460" s="81"/>
      <c r="D460" s="73" t="s">
        <v>885</v>
      </c>
      <c r="E460" s="77" t="s">
        <v>777</v>
      </c>
      <c r="F460" s="74" t="str">
        <f t="shared" si="14"/>
        <v/>
      </c>
      <c r="G460" s="78" t="s">
        <v>1</v>
      </c>
      <c r="H460" s="82">
        <v>57.6</v>
      </c>
      <c r="I460" s="34">
        <f t="shared" si="15"/>
        <v>69.7</v>
      </c>
    </row>
    <row r="461" spans="1:9" ht="12" customHeight="1">
      <c r="A461" s="36">
        <v>14087</v>
      </c>
      <c r="B461" s="78" t="s">
        <v>345</v>
      </c>
      <c r="C461" s="81"/>
      <c r="D461" s="73" t="s">
        <v>888</v>
      </c>
      <c r="E461" s="77" t="s">
        <v>777</v>
      </c>
      <c r="F461" s="74" t="str">
        <f t="shared" si="14"/>
        <v/>
      </c>
      <c r="G461" s="78" t="s">
        <v>1</v>
      </c>
      <c r="H461" s="82">
        <v>59.9</v>
      </c>
      <c r="I461" s="34">
        <f t="shared" si="15"/>
        <v>72.5</v>
      </c>
    </row>
    <row r="462" spans="1:9" ht="12" customHeight="1">
      <c r="A462" s="35">
        <v>14088</v>
      </c>
      <c r="B462" s="78" t="s">
        <v>94</v>
      </c>
      <c r="C462" s="81"/>
      <c r="D462" s="73" t="s">
        <v>885</v>
      </c>
      <c r="E462" s="77" t="s">
        <v>782</v>
      </c>
      <c r="F462" s="74" t="str">
        <f t="shared" si="14"/>
        <v/>
      </c>
      <c r="G462" s="78" t="s">
        <v>1</v>
      </c>
      <c r="H462" s="82">
        <v>90.5</v>
      </c>
      <c r="I462" s="34">
        <f t="shared" si="15"/>
        <v>109.5</v>
      </c>
    </row>
    <row r="463" spans="1:9" ht="12" customHeight="1">
      <c r="A463" s="35">
        <v>14089</v>
      </c>
      <c r="B463" s="78" t="s">
        <v>95</v>
      </c>
      <c r="C463" s="81"/>
      <c r="D463" s="73" t="s">
        <v>885</v>
      </c>
      <c r="E463" s="77" t="s">
        <v>782</v>
      </c>
      <c r="F463" s="74" t="str">
        <f t="shared" si="14"/>
        <v/>
      </c>
      <c r="G463" s="78" t="s">
        <v>1</v>
      </c>
      <c r="H463" s="82">
        <v>65.400000000000006</v>
      </c>
      <c r="I463" s="34">
        <f t="shared" si="15"/>
        <v>79.099999999999994</v>
      </c>
    </row>
    <row r="464" spans="1:9" ht="12" customHeight="1">
      <c r="A464" s="35">
        <v>14091</v>
      </c>
      <c r="B464" s="78" t="s">
        <v>88</v>
      </c>
      <c r="C464" s="81"/>
      <c r="D464" s="73" t="s">
        <v>889</v>
      </c>
      <c r="E464" s="77" t="s">
        <v>777</v>
      </c>
      <c r="F464" s="74" t="str">
        <f t="shared" si="14"/>
        <v/>
      </c>
      <c r="G464" s="78" t="s">
        <v>1</v>
      </c>
      <c r="H464" s="82">
        <v>294.3</v>
      </c>
      <c r="I464" s="34">
        <f t="shared" si="15"/>
        <v>356.1</v>
      </c>
    </row>
    <row r="465" spans="1:9" ht="12" customHeight="1">
      <c r="A465" s="35">
        <v>14092</v>
      </c>
      <c r="B465" s="78" t="s">
        <v>87</v>
      </c>
      <c r="C465" s="81"/>
      <c r="D465" s="73" t="s">
        <v>885</v>
      </c>
      <c r="E465" s="77" t="s">
        <v>777</v>
      </c>
      <c r="F465" s="74" t="str">
        <f t="shared" si="14"/>
        <v/>
      </c>
      <c r="G465" s="78" t="s">
        <v>1</v>
      </c>
      <c r="H465" s="82">
        <v>352</v>
      </c>
      <c r="I465" s="34">
        <f t="shared" si="15"/>
        <v>425.9</v>
      </c>
    </row>
    <row r="466" spans="1:9" ht="12" customHeight="1">
      <c r="A466" s="35">
        <v>14094</v>
      </c>
      <c r="B466" s="78" t="s">
        <v>78</v>
      </c>
      <c r="C466" s="81"/>
      <c r="D466" s="73" t="s">
        <v>885</v>
      </c>
      <c r="E466" s="77" t="s">
        <v>777</v>
      </c>
      <c r="F466" s="74" t="str">
        <f t="shared" si="14"/>
        <v/>
      </c>
      <c r="G466" s="78" t="s">
        <v>1</v>
      </c>
      <c r="H466" s="82">
        <v>308.89999999999998</v>
      </c>
      <c r="I466" s="34">
        <f t="shared" si="15"/>
        <v>373.8</v>
      </c>
    </row>
    <row r="467" spans="1:9" ht="12" customHeight="1">
      <c r="A467" s="35">
        <v>14095</v>
      </c>
      <c r="B467" s="78" t="s">
        <v>70</v>
      </c>
      <c r="C467" s="81"/>
      <c r="D467" s="73" t="s">
        <v>885</v>
      </c>
      <c r="E467" s="77" t="s">
        <v>777</v>
      </c>
      <c r="F467" s="74" t="str">
        <f t="shared" si="14"/>
        <v/>
      </c>
      <c r="G467" s="78" t="s">
        <v>1</v>
      </c>
      <c r="H467" s="82">
        <v>369.6</v>
      </c>
      <c r="I467" s="34">
        <f t="shared" si="15"/>
        <v>447.2</v>
      </c>
    </row>
    <row r="468" spans="1:9" ht="12" customHeight="1">
      <c r="A468" s="35">
        <v>14100</v>
      </c>
      <c r="B468" s="78" t="s">
        <v>34</v>
      </c>
      <c r="C468" s="81"/>
      <c r="D468" s="73" t="s">
        <v>885</v>
      </c>
      <c r="E468" s="77" t="s">
        <v>777</v>
      </c>
      <c r="F468" s="74" t="str">
        <f t="shared" si="14"/>
        <v/>
      </c>
      <c r="G468" s="78" t="s">
        <v>1</v>
      </c>
      <c r="H468" s="82">
        <v>352.9</v>
      </c>
      <c r="I468" s="34">
        <f t="shared" si="15"/>
        <v>427</v>
      </c>
    </row>
    <row r="469" spans="1:9" ht="12" customHeight="1">
      <c r="A469" s="35">
        <v>14101</v>
      </c>
      <c r="B469" s="78" t="s">
        <v>26</v>
      </c>
      <c r="C469" s="81"/>
      <c r="D469" s="73" t="s">
        <v>889</v>
      </c>
      <c r="E469" s="77" t="s">
        <v>777</v>
      </c>
      <c r="F469" s="74" t="str">
        <f t="shared" si="14"/>
        <v/>
      </c>
      <c r="G469" s="78" t="s">
        <v>1</v>
      </c>
      <c r="H469" s="82">
        <v>405.6</v>
      </c>
      <c r="I469" s="34">
        <f t="shared" si="15"/>
        <v>490.8</v>
      </c>
    </row>
    <row r="470" spans="1:9" ht="12" customHeight="1">
      <c r="A470" s="35">
        <v>14106</v>
      </c>
      <c r="B470" s="78" t="s">
        <v>163</v>
      </c>
      <c r="C470" s="81"/>
      <c r="D470" s="73" t="s">
        <v>885</v>
      </c>
      <c r="E470" s="77" t="s">
        <v>777</v>
      </c>
      <c r="F470" s="74" t="str">
        <f t="shared" si="14"/>
        <v/>
      </c>
      <c r="G470" s="78" t="s">
        <v>1</v>
      </c>
      <c r="H470" s="82">
        <v>386.5</v>
      </c>
      <c r="I470" s="34">
        <f t="shared" si="15"/>
        <v>467.7</v>
      </c>
    </row>
    <row r="471" spans="1:9" ht="12" customHeight="1">
      <c r="A471" s="35">
        <v>14107</v>
      </c>
      <c r="B471" s="78" t="s">
        <v>158</v>
      </c>
      <c r="C471" s="81"/>
      <c r="D471" s="73" t="s">
        <v>885</v>
      </c>
      <c r="E471" s="77" t="s">
        <v>777</v>
      </c>
      <c r="F471" s="74" t="str">
        <f t="shared" si="14"/>
        <v/>
      </c>
      <c r="G471" s="78" t="s">
        <v>1</v>
      </c>
      <c r="H471" s="82">
        <v>452.8</v>
      </c>
      <c r="I471" s="34">
        <f t="shared" si="15"/>
        <v>547.9</v>
      </c>
    </row>
    <row r="472" spans="1:9" ht="12" customHeight="1">
      <c r="A472" s="35">
        <v>14112</v>
      </c>
      <c r="B472" s="78" t="s">
        <v>137</v>
      </c>
      <c r="C472" s="81"/>
      <c r="D472" s="73" t="s">
        <v>885</v>
      </c>
      <c r="E472" s="77" t="s">
        <v>777</v>
      </c>
      <c r="F472" s="74" t="str">
        <f t="shared" si="14"/>
        <v/>
      </c>
      <c r="G472" s="78" t="s">
        <v>1</v>
      </c>
      <c r="H472" s="82">
        <v>476.6</v>
      </c>
      <c r="I472" s="34">
        <f t="shared" si="15"/>
        <v>576.70000000000005</v>
      </c>
    </row>
    <row r="473" spans="1:9" ht="12" customHeight="1">
      <c r="A473" s="35">
        <v>14113</v>
      </c>
      <c r="B473" s="78" t="s">
        <v>133</v>
      </c>
      <c r="C473" s="81"/>
      <c r="D473" s="73" t="s">
        <v>885</v>
      </c>
      <c r="E473" s="77" t="s">
        <v>777</v>
      </c>
      <c r="F473" s="74" t="str">
        <f t="shared" si="14"/>
        <v/>
      </c>
      <c r="G473" s="78" t="s">
        <v>1</v>
      </c>
      <c r="H473" s="82">
        <v>532.70000000000005</v>
      </c>
      <c r="I473" s="34">
        <f t="shared" si="15"/>
        <v>644.6</v>
      </c>
    </row>
    <row r="474" spans="1:9" ht="12" customHeight="1">
      <c r="A474" s="35">
        <v>14118</v>
      </c>
      <c r="B474" s="78" t="s">
        <v>97</v>
      </c>
      <c r="C474" s="81"/>
      <c r="D474" s="73" t="s">
        <v>885</v>
      </c>
      <c r="E474" s="77" t="s">
        <v>777</v>
      </c>
      <c r="F474" s="74" t="str">
        <f t="shared" si="14"/>
        <v/>
      </c>
      <c r="G474" s="78" t="s">
        <v>1</v>
      </c>
      <c r="H474" s="82">
        <v>573.4</v>
      </c>
      <c r="I474" s="34">
        <f t="shared" si="15"/>
        <v>693.8</v>
      </c>
    </row>
    <row r="475" spans="1:9" ht="12" customHeight="1">
      <c r="A475" s="35">
        <v>14119</v>
      </c>
      <c r="B475" s="78" t="s">
        <v>120</v>
      </c>
      <c r="C475" s="81"/>
      <c r="D475" s="73" t="s">
        <v>885</v>
      </c>
      <c r="E475" s="77" t="s">
        <v>777</v>
      </c>
      <c r="F475" s="74" t="str">
        <f t="shared" si="14"/>
        <v/>
      </c>
      <c r="G475" s="78" t="s">
        <v>1</v>
      </c>
      <c r="H475" s="82">
        <v>624.29999999999995</v>
      </c>
      <c r="I475" s="34">
        <f t="shared" si="15"/>
        <v>755.4</v>
      </c>
    </row>
    <row r="476" spans="1:9" ht="12" customHeight="1">
      <c r="A476" s="35">
        <v>14121</v>
      </c>
      <c r="B476" s="78" t="s">
        <v>249</v>
      </c>
      <c r="C476" s="81"/>
      <c r="D476" s="73" t="s">
        <v>885</v>
      </c>
      <c r="E476" s="77" t="s">
        <v>782</v>
      </c>
      <c r="F476" s="74" t="str">
        <f t="shared" si="14"/>
        <v/>
      </c>
      <c r="G476" s="78" t="s">
        <v>1</v>
      </c>
      <c r="H476" s="82">
        <v>116.1</v>
      </c>
      <c r="I476" s="34">
        <f t="shared" si="15"/>
        <v>140.5</v>
      </c>
    </row>
    <row r="477" spans="1:9" ht="12" customHeight="1">
      <c r="A477" s="35">
        <v>14123</v>
      </c>
      <c r="B477" s="78" t="s">
        <v>250</v>
      </c>
      <c r="C477" s="81"/>
      <c r="D477" s="73" t="s">
        <v>885</v>
      </c>
      <c r="E477" s="77" t="s">
        <v>782</v>
      </c>
      <c r="F477" s="74" t="str">
        <f t="shared" si="14"/>
        <v/>
      </c>
      <c r="G477" s="78" t="s">
        <v>1</v>
      </c>
      <c r="H477" s="82">
        <v>129.5</v>
      </c>
      <c r="I477" s="34">
        <f t="shared" si="15"/>
        <v>156.69999999999999</v>
      </c>
    </row>
    <row r="478" spans="1:9" ht="12" customHeight="1">
      <c r="A478" s="35">
        <v>14134</v>
      </c>
      <c r="B478" s="78" t="s">
        <v>141</v>
      </c>
      <c r="C478" s="81"/>
      <c r="D478" s="73" t="s">
        <v>885</v>
      </c>
      <c r="E478" s="77" t="s">
        <v>777</v>
      </c>
      <c r="F478" s="74" t="str">
        <f t="shared" si="14"/>
        <v/>
      </c>
      <c r="G478" s="78" t="s">
        <v>1</v>
      </c>
      <c r="H478" s="82">
        <v>140.4</v>
      </c>
      <c r="I478" s="34">
        <f t="shared" si="15"/>
        <v>169.9</v>
      </c>
    </row>
    <row r="479" spans="1:9" ht="12" customHeight="1">
      <c r="A479" s="35">
        <v>14135</v>
      </c>
      <c r="B479" s="78" t="s">
        <v>146</v>
      </c>
      <c r="C479" s="81"/>
      <c r="D479" s="73" t="s">
        <v>885</v>
      </c>
      <c r="E479" s="77" t="s">
        <v>777</v>
      </c>
      <c r="F479" s="74" t="str">
        <f t="shared" si="14"/>
        <v/>
      </c>
      <c r="G479" s="78" t="s">
        <v>1</v>
      </c>
      <c r="H479" s="82">
        <v>154.9</v>
      </c>
      <c r="I479" s="34">
        <f t="shared" si="15"/>
        <v>187.4</v>
      </c>
    </row>
    <row r="480" spans="1:9" ht="12" customHeight="1">
      <c r="A480" s="35">
        <v>14136</v>
      </c>
      <c r="B480" s="78" t="s">
        <v>150</v>
      </c>
      <c r="C480" s="81"/>
      <c r="D480" s="73" t="s">
        <v>885</v>
      </c>
      <c r="E480" s="77" t="s">
        <v>777</v>
      </c>
      <c r="F480" s="74" t="str">
        <f t="shared" si="14"/>
        <v/>
      </c>
      <c r="G480" s="78" t="s">
        <v>1</v>
      </c>
      <c r="H480" s="82">
        <v>180.4</v>
      </c>
      <c r="I480" s="34">
        <f t="shared" si="15"/>
        <v>218.3</v>
      </c>
    </row>
    <row r="481" spans="1:9" ht="12" customHeight="1">
      <c r="A481" s="35">
        <v>14137</v>
      </c>
      <c r="B481" s="78" t="s">
        <v>156</v>
      </c>
      <c r="C481" s="81"/>
      <c r="D481" s="73" t="s">
        <v>885</v>
      </c>
      <c r="E481" s="77" t="s">
        <v>777</v>
      </c>
      <c r="F481" s="74" t="str">
        <f t="shared" si="14"/>
        <v/>
      </c>
      <c r="G481" s="78" t="s">
        <v>1</v>
      </c>
      <c r="H481" s="82">
        <v>193.9</v>
      </c>
      <c r="I481" s="34">
        <f t="shared" si="15"/>
        <v>234.6</v>
      </c>
    </row>
    <row r="482" spans="1:9" ht="12" customHeight="1">
      <c r="A482" s="35">
        <v>14140</v>
      </c>
      <c r="B482" s="78" t="s">
        <v>168</v>
      </c>
      <c r="C482" s="81"/>
      <c r="D482" s="73" t="s">
        <v>885</v>
      </c>
      <c r="E482" s="77" t="s">
        <v>777</v>
      </c>
      <c r="F482" s="74" t="str">
        <f t="shared" si="14"/>
        <v/>
      </c>
      <c r="G482" s="78" t="s">
        <v>1</v>
      </c>
      <c r="H482" s="82">
        <v>238</v>
      </c>
      <c r="I482" s="34">
        <f t="shared" si="15"/>
        <v>288</v>
      </c>
    </row>
    <row r="483" spans="1:9" ht="12" customHeight="1">
      <c r="A483" s="35">
        <v>14141</v>
      </c>
      <c r="B483" s="78" t="s">
        <v>4</v>
      </c>
      <c r="C483" s="81"/>
      <c r="D483" s="73" t="s">
        <v>885</v>
      </c>
      <c r="E483" s="77" t="s">
        <v>777</v>
      </c>
      <c r="F483" s="74" t="str">
        <f t="shared" si="14"/>
        <v/>
      </c>
      <c r="G483" s="78" t="s">
        <v>1</v>
      </c>
      <c r="H483" s="82">
        <v>259.8</v>
      </c>
      <c r="I483" s="34">
        <f t="shared" si="15"/>
        <v>314.39999999999998</v>
      </c>
    </row>
    <row r="484" spans="1:9" ht="12" customHeight="1">
      <c r="A484" s="35">
        <v>14142</v>
      </c>
      <c r="B484" s="78" t="s">
        <v>54</v>
      </c>
      <c r="C484" s="81"/>
      <c r="D484" s="73" t="s">
        <v>885</v>
      </c>
      <c r="E484" s="77" t="s">
        <v>777</v>
      </c>
      <c r="F484" s="74" t="str">
        <f t="shared" si="14"/>
        <v/>
      </c>
      <c r="G484" s="78" t="s">
        <v>1</v>
      </c>
      <c r="H484" s="82">
        <v>72.7</v>
      </c>
      <c r="I484" s="34">
        <f t="shared" si="15"/>
        <v>88</v>
      </c>
    </row>
    <row r="485" spans="1:9" ht="12" customHeight="1">
      <c r="A485" s="35">
        <v>14143</v>
      </c>
      <c r="B485" s="78" t="s">
        <v>65</v>
      </c>
      <c r="C485" s="81"/>
      <c r="D485" s="73" t="s">
        <v>885</v>
      </c>
      <c r="E485" s="77" t="s">
        <v>779</v>
      </c>
      <c r="F485" s="74" t="str">
        <f t="shared" si="14"/>
        <v/>
      </c>
      <c r="G485" s="78" t="s">
        <v>1</v>
      </c>
      <c r="H485" s="82">
        <v>43.3</v>
      </c>
      <c r="I485" s="34">
        <f t="shared" si="15"/>
        <v>52.4</v>
      </c>
    </row>
    <row r="486" spans="1:9" ht="12" customHeight="1">
      <c r="A486" s="35">
        <v>14144</v>
      </c>
      <c r="B486" s="78" t="s">
        <v>71</v>
      </c>
      <c r="C486" s="81"/>
      <c r="D486" s="73" t="s">
        <v>885</v>
      </c>
      <c r="E486" s="77" t="s">
        <v>777</v>
      </c>
      <c r="F486" s="74" t="str">
        <f t="shared" si="14"/>
        <v/>
      </c>
      <c r="G486" s="78" t="s">
        <v>1</v>
      </c>
      <c r="H486" s="82">
        <v>163.69999999999999</v>
      </c>
      <c r="I486" s="34">
        <f t="shared" si="15"/>
        <v>198.1</v>
      </c>
    </row>
    <row r="487" spans="1:9" ht="12" customHeight="1">
      <c r="A487" s="35">
        <v>14145</v>
      </c>
      <c r="B487" s="78" t="s">
        <v>79</v>
      </c>
      <c r="C487" s="81"/>
      <c r="D487" s="73" t="s">
        <v>885</v>
      </c>
      <c r="E487" s="77" t="s">
        <v>777</v>
      </c>
      <c r="F487" s="74" t="str">
        <f t="shared" si="14"/>
        <v/>
      </c>
      <c r="G487" s="78" t="s">
        <v>1</v>
      </c>
      <c r="H487" s="82">
        <v>225.1</v>
      </c>
      <c r="I487" s="34">
        <f t="shared" si="15"/>
        <v>272.39999999999998</v>
      </c>
    </row>
    <row r="488" spans="1:9" ht="12" customHeight="1">
      <c r="A488" s="35">
        <v>14146</v>
      </c>
      <c r="B488" s="78" t="s">
        <v>83</v>
      </c>
      <c r="C488" s="81"/>
      <c r="D488" s="73" t="s">
        <v>884</v>
      </c>
      <c r="E488" s="77" t="s">
        <v>777</v>
      </c>
      <c r="F488" s="74" t="str">
        <f t="shared" si="14"/>
        <v/>
      </c>
      <c r="G488" s="78" t="s">
        <v>1</v>
      </c>
      <c r="H488" s="82">
        <v>132.1</v>
      </c>
      <c r="I488" s="34">
        <f t="shared" si="15"/>
        <v>159.80000000000001</v>
      </c>
    </row>
    <row r="489" spans="1:9" ht="12" customHeight="1">
      <c r="A489" s="35">
        <v>14148</v>
      </c>
      <c r="B489" s="78" t="s">
        <v>91</v>
      </c>
      <c r="C489" s="81"/>
      <c r="D489" s="73" t="s">
        <v>885</v>
      </c>
      <c r="E489" s="77" t="s">
        <v>779</v>
      </c>
      <c r="F489" s="74" t="str">
        <f t="shared" si="14"/>
        <v/>
      </c>
      <c r="G489" s="78" t="s">
        <v>1</v>
      </c>
      <c r="H489" s="82">
        <v>58.2</v>
      </c>
      <c r="I489" s="34">
        <f t="shared" si="15"/>
        <v>70.400000000000006</v>
      </c>
    </row>
    <row r="490" spans="1:9" ht="12" customHeight="1">
      <c r="A490" s="35">
        <v>14150</v>
      </c>
      <c r="B490" s="78" t="s">
        <v>96</v>
      </c>
      <c r="C490" s="81"/>
      <c r="D490" s="73" t="s">
        <v>885</v>
      </c>
      <c r="E490" s="77" t="s">
        <v>777</v>
      </c>
      <c r="F490" s="74" t="str">
        <f t="shared" si="14"/>
        <v/>
      </c>
      <c r="G490" s="78" t="s">
        <v>1</v>
      </c>
      <c r="H490" s="82">
        <v>181.9</v>
      </c>
      <c r="I490" s="34">
        <f t="shared" si="15"/>
        <v>220.1</v>
      </c>
    </row>
    <row r="491" spans="1:9" ht="12" customHeight="1">
      <c r="A491" s="35">
        <v>14151</v>
      </c>
      <c r="B491" s="78" t="s">
        <v>98</v>
      </c>
      <c r="C491" s="81"/>
      <c r="D491" s="73" t="s">
        <v>885</v>
      </c>
      <c r="E491" s="77" t="s">
        <v>777</v>
      </c>
      <c r="F491" s="74" t="str">
        <f t="shared" si="14"/>
        <v/>
      </c>
      <c r="G491" s="78" t="s">
        <v>1</v>
      </c>
      <c r="H491" s="82">
        <v>118.7</v>
      </c>
      <c r="I491" s="34">
        <f t="shared" si="15"/>
        <v>143.6</v>
      </c>
    </row>
    <row r="492" spans="1:9" ht="12" customHeight="1">
      <c r="A492" s="35">
        <v>14152</v>
      </c>
      <c r="B492" s="78" t="s">
        <v>103</v>
      </c>
      <c r="C492" s="81"/>
      <c r="D492" s="73" t="s">
        <v>885</v>
      </c>
      <c r="E492" s="77" t="s">
        <v>777</v>
      </c>
      <c r="F492" s="74" t="str">
        <f t="shared" si="14"/>
        <v/>
      </c>
      <c r="G492" s="78" t="s">
        <v>1</v>
      </c>
      <c r="H492" s="82">
        <v>140.19999999999999</v>
      </c>
      <c r="I492" s="34">
        <f t="shared" si="15"/>
        <v>169.6</v>
      </c>
    </row>
    <row r="493" spans="1:9" ht="12" customHeight="1">
      <c r="A493" s="35">
        <v>14153</v>
      </c>
      <c r="B493" s="78" t="s">
        <v>105</v>
      </c>
      <c r="C493" s="81"/>
      <c r="D493" s="73" t="s">
        <v>885</v>
      </c>
      <c r="E493" s="77" t="s">
        <v>777</v>
      </c>
      <c r="F493" s="74" t="str">
        <f t="shared" si="14"/>
        <v/>
      </c>
      <c r="G493" s="78" t="s">
        <v>1</v>
      </c>
      <c r="H493" s="82">
        <v>104.4</v>
      </c>
      <c r="I493" s="34">
        <f t="shared" si="15"/>
        <v>126.3</v>
      </c>
    </row>
    <row r="494" spans="1:9" ht="12" customHeight="1">
      <c r="A494" s="35">
        <v>14154</v>
      </c>
      <c r="B494" s="78" t="s">
        <v>110</v>
      </c>
      <c r="C494" s="81"/>
      <c r="D494" s="73" t="s">
        <v>885</v>
      </c>
      <c r="E494" s="77" t="s">
        <v>777</v>
      </c>
      <c r="F494" s="74" t="str">
        <f t="shared" si="14"/>
        <v/>
      </c>
      <c r="G494" s="78" t="s">
        <v>1</v>
      </c>
      <c r="H494" s="82">
        <v>126</v>
      </c>
      <c r="I494" s="34">
        <f t="shared" si="15"/>
        <v>152.5</v>
      </c>
    </row>
    <row r="495" spans="1:9" ht="12" customHeight="1">
      <c r="A495" s="36">
        <v>14155</v>
      </c>
      <c r="B495" s="78" t="s">
        <v>680</v>
      </c>
      <c r="C495" s="81"/>
      <c r="D495" s="73" t="s">
        <v>885</v>
      </c>
      <c r="E495" s="77" t="s">
        <v>777</v>
      </c>
      <c r="F495" s="74" t="str">
        <f t="shared" si="14"/>
        <v/>
      </c>
      <c r="G495" s="78" t="s">
        <v>1</v>
      </c>
      <c r="H495" s="82">
        <v>111.2</v>
      </c>
      <c r="I495" s="34">
        <f t="shared" si="15"/>
        <v>134.6</v>
      </c>
    </row>
    <row r="496" spans="1:9" ht="12" customHeight="1">
      <c r="A496" s="35">
        <v>14160</v>
      </c>
      <c r="B496" s="78" t="s">
        <v>6</v>
      </c>
      <c r="C496" s="81"/>
      <c r="D496" s="73" t="s">
        <v>885</v>
      </c>
      <c r="E496" s="77" t="s">
        <v>782</v>
      </c>
      <c r="F496" s="74" t="str">
        <f t="shared" si="14"/>
        <v/>
      </c>
      <c r="G496" s="78" t="s">
        <v>1</v>
      </c>
      <c r="H496" s="82">
        <v>72.900000000000006</v>
      </c>
      <c r="I496" s="34">
        <f t="shared" si="15"/>
        <v>88.2</v>
      </c>
    </row>
    <row r="497" spans="1:9" ht="12" customHeight="1">
      <c r="A497" s="35">
        <v>14162</v>
      </c>
      <c r="B497" s="78" t="s">
        <v>24</v>
      </c>
      <c r="C497" s="81"/>
      <c r="D497" s="73" t="s">
        <v>885</v>
      </c>
      <c r="E497" s="77" t="s">
        <v>782</v>
      </c>
      <c r="F497" s="74" t="str">
        <f t="shared" si="14"/>
        <v/>
      </c>
      <c r="G497" s="78" t="s">
        <v>1</v>
      </c>
      <c r="H497" s="82">
        <v>113.1</v>
      </c>
      <c r="I497" s="34">
        <f t="shared" si="15"/>
        <v>136.9</v>
      </c>
    </row>
    <row r="498" spans="1:9" ht="12" customHeight="1">
      <c r="A498" s="35">
        <v>14166</v>
      </c>
      <c r="B498" s="78" t="s">
        <v>25</v>
      </c>
      <c r="C498" s="81"/>
      <c r="D498" s="73" t="s">
        <v>885</v>
      </c>
      <c r="E498" s="77" t="s">
        <v>777</v>
      </c>
      <c r="F498" s="74" t="str">
        <f t="shared" si="14"/>
        <v/>
      </c>
      <c r="G498" s="78" t="s">
        <v>1</v>
      </c>
      <c r="H498" s="82">
        <v>146.6</v>
      </c>
      <c r="I498" s="34">
        <f t="shared" si="15"/>
        <v>177.4</v>
      </c>
    </row>
    <row r="499" spans="1:9" ht="12" customHeight="1">
      <c r="A499" s="35">
        <v>14168</v>
      </c>
      <c r="B499" s="78" t="s">
        <v>42</v>
      </c>
      <c r="C499" s="81"/>
      <c r="D499" s="73" t="s">
        <v>885</v>
      </c>
      <c r="E499" s="77" t="s">
        <v>777</v>
      </c>
      <c r="F499" s="74" t="str">
        <f t="shared" si="14"/>
        <v/>
      </c>
      <c r="G499" s="78" t="s">
        <v>1</v>
      </c>
      <c r="H499" s="82">
        <v>228.1</v>
      </c>
      <c r="I499" s="34">
        <f t="shared" si="15"/>
        <v>276</v>
      </c>
    </row>
    <row r="500" spans="1:9" ht="12" customHeight="1">
      <c r="A500" s="35">
        <v>14172</v>
      </c>
      <c r="B500" s="78" t="s">
        <v>33</v>
      </c>
      <c r="C500" s="81"/>
      <c r="D500" s="73" t="s">
        <v>885</v>
      </c>
      <c r="E500" s="77" t="s">
        <v>777</v>
      </c>
      <c r="F500" s="74" t="str">
        <f t="shared" si="14"/>
        <v/>
      </c>
      <c r="G500" s="78" t="s">
        <v>1</v>
      </c>
      <c r="H500" s="82">
        <v>140.4</v>
      </c>
      <c r="I500" s="34">
        <f t="shared" si="15"/>
        <v>169.9</v>
      </c>
    </row>
    <row r="501" spans="1:9" ht="12" customHeight="1">
      <c r="A501" s="35">
        <v>14173</v>
      </c>
      <c r="B501" s="78" t="s">
        <v>43</v>
      </c>
      <c r="C501" s="81"/>
      <c r="D501" s="73" t="s">
        <v>885</v>
      </c>
      <c r="E501" s="77" t="s">
        <v>777</v>
      </c>
      <c r="F501" s="74" t="str">
        <f t="shared" si="14"/>
        <v/>
      </c>
      <c r="G501" s="78" t="s">
        <v>1</v>
      </c>
      <c r="H501" s="82">
        <v>156.1</v>
      </c>
      <c r="I501" s="34">
        <f t="shared" si="15"/>
        <v>188.9</v>
      </c>
    </row>
    <row r="502" spans="1:9" ht="12" customHeight="1">
      <c r="A502" s="35">
        <v>14174</v>
      </c>
      <c r="B502" s="78" t="s">
        <v>52</v>
      </c>
      <c r="C502" s="81"/>
      <c r="D502" s="73" t="s">
        <v>885</v>
      </c>
      <c r="E502" s="77" t="s">
        <v>777</v>
      </c>
      <c r="F502" s="74" t="str">
        <f t="shared" si="14"/>
        <v/>
      </c>
      <c r="G502" s="78" t="s">
        <v>1</v>
      </c>
      <c r="H502" s="82">
        <v>203.1</v>
      </c>
      <c r="I502" s="34">
        <f t="shared" si="15"/>
        <v>245.8</v>
      </c>
    </row>
    <row r="503" spans="1:9" ht="12" customHeight="1">
      <c r="A503" s="35">
        <v>14175</v>
      </c>
      <c r="B503" s="78" t="s">
        <v>57</v>
      </c>
      <c r="C503" s="81"/>
      <c r="D503" s="73" t="s">
        <v>885</v>
      </c>
      <c r="E503" s="77" t="s">
        <v>777</v>
      </c>
      <c r="F503" s="74" t="str">
        <f t="shared" si="14"/>
        <v/>
      </c>
      <c r="G503" s="78" t="s">
        <v>1</v>
      </c>
      <c r="H503" s="82">
        <v>224.5</v>
      </c>
      <c r="I503" s="34">
        <f t="shared" si="15"/>
        <v>271.60000000000002</v>
      </c>
    </row>
    <row r="504" spans="1:9" ht="12" customHeight="1">
      <c r="A504" s="35">
        <v>14180</v>
      </c>
      <c r="B504" s="78" t="s">
        <v>44</v>
      </c>
      <c r="C504" s="81"/>
      <c r="D504" s="73" t="s">
        <v>885</v>
      </c>
      <c r="E504" s="77" t="s">
        <v>777</v>
      </c>
      <c r="F504" s="74" t="str">
        <f t="shared" si="14"/>
        <v/>
      </c>
      <c r="G504" s="78" t="s">
        <v>1</v>
      </c>
      <c r="H504" s="82">
        <v>208.1</v>
      </c>
      <c r="I504" s="34">
        <f t="shared" si="15"/>
        <v>251.8</v>
      </c>
    </row>
    <row r="505" spans="1:9" ht="12" customHeight="1">
      <c r="A505" s="35">
        <v>14181</v>
      </c>
      <c r="B505" s="78" t="s">
        <v>53</v>
      </c>
      <c r="C505" s="81"/>
      <c r="D505" s="73" t="s">
        <v>885</v>
      </c>
      <c r="E505" s="77" t="s">
        <v>777</v>
      </c>
      <c r="F505" s="74" t="str">
        <f t="shared" si="14"/>
        <v/>
      </c>
      <c r="G505" s="78" t="s">
        <v>1</v>
      </c>
      <c r="H505" s="82">
        <v>208.1</v>
      </c>
      <c r="I505" s="34">
        <f t="shared" si="15"/>
        <v>251.8</v>
      </c>
    </row>
    <row r="506" spans="1:9" ht="12" customHeight="1">
      <c r="A506" s="35">
        <v>14182</v>
      </c>
      <c r="B506" s="78" t="s">
        <v>59</v>
      </c>
      <c r="C506" s="81"/>
      <c r="D506" s="73" t="s">
        <v>885</v>
      </c>
      <c r="E506" s="77" t="s">
        <v>777</v>
      </c>
      <c r="F506" s="74" t="str">
        <f t="shared" si="14"/>
        <v/>
      </c>
      <c r="G506" s="78" t="s">
        <v>1</v>
      </c>
      <c r="H506" s="82">
        <v>221.7</v>
      </c>
      <c r="I506" s="34">
        <f t="shared" si="15"/>
        <v>268.3</v>
      </c>
    </row>
    <row r="507" spans="1:9" ht="12" customHeight="1">
      <c r="A507" s="35">
        <v>14183</v>
      </c>
      <c r="B507" s="78" t="s">
        <v>64</v>
      </c>
      <c r="C507" s="81"/>
      <c r="D507" s="73" t="s">
        <v>885</v>
      </c>
      <c r="E507" s="77" t="s">
        <v>777</v>
      </c>
      <c r="F507" s="74" t="str">
        <f t="shared" si="14"/>
        <v/>
      </c>
      <c r="G507" s="78" t="s">
        <v>1</v>
      </c>
      <c r="H507" s="82">
        <v>221.7</v>
      </c>
      <c r="I507" s="34">
        <f t="shared" si="15"/>
        <v>268.3</v>
      </c>
    </row>
    <row r="508" spans="1:9" ht="12" customHeight="1">
      <c r="A508" s="35">
        <v>14184</v>
      </c>
      <c r="B508" s="78" t="s">
        <v>8</v>
      </c>
      <c r="C508" s="81"/>
      <c r="D508" s="73" t="s">
        <v>885</v>
      </c>
      <c r="E508" s="77" t="s">
        <v>777</v>
      </c>
      <c r="F508" s="74" t="str">
        <f t="shared" si="14"/>
        <v/>
      </c>
      <c r="G508" s="78" t="s">
        <v>1</v>
      </c>
      <c r="H508" s="82">
        <v>112.7</v>
      </c>
      <c r="I508" s="34">
        <f t="shared" si="15"/>
        <v>136.4</v>
      </c>
    </row>
    <row r="509" spans="1:9" ht="12" customHeight="1">
      <c r="A509" s="35">
        <v>14185</v>
      </c>
      <c r="B509" s="78" t="s">
        <v>18</v>
      </c>
      <c r="C509" s="81"/>
      <c r="D509" s="73" t="s">
        <v>886</v>
      </c>
      <c r="E509" s="77" t="s">
        <v>777</v>
      </c>
      <c r="F509" s="74" t="str">
        <f t="shared" si="14"/>
        <v/>
      </c>
      <c r="G509" s="78" t="s">
        <v>1</v>
      </c>
      <c r="H509" s="82">
        <v>116.6</v>
      </c>
      <c r="I509" s="34">
        <f t="shared" si="15"/>
        <v>141.1</v>
      </c>
    </row>
    <row r="510" spans="1:9" ht="12" customHeight="1">
      <c r="A510" s="35">
        <v>14186</v>
      </c>
      <c r="B510" s="78" t="s">
        <v>9</v>
      </c>
      <c r="C510" s="81"/>
      <c r="D510" s="73" t="s">
        <v>885</v>
      </c>
      <c r="E510" s="77" t="s">
        <v>777</v>
      </c>
      <c r="F510" s="74" t="str">
        <f t="shared" si="14"/>
        <v/>
      </c>
      <c r="G510" s="78" t="s">
        <v>1</v>
      </c>
      <c r="H510" s="82">
        <v>125</v>
      </c>
      <c r="I510" s="34">
        <f t="shared" si="15"/>
        <v>151.30000000000001</v>
      </c>
    </row>
    <row r="511" spans="1:9" ht="12" customHeight="1">
      <c r="A511" s="33">
        <v>14187</v>
      </c>
      <c r="B511" s="72" t="s">
        <v>19</v>
      </c>
      <c r="C511" s="72"/>
      <c r="D511" s="73" t="s">
        <v>892</v>
      </c>
      <c r="E511" s="77" t="s">
        <v>777</v>
      </c>
      <c r="F511" s="74" t="str">
        <f t="shared" si="14"/>
        <v/>
      </c>
      <c r="G511" s="75" t="s">
        <v>1</v>
      </c>
      <c r="H511" s="76">
        <v>142.6</v>
      </c>
      <c r="I511" s="34">
        <f t="shared" si="15"/>
        <v>172.5</v>
      </c>
    </row>
    <row r="512" spans="1:9" ht="12" customHeight="1">
      <c r="A512" s="33">
        <v>14188</v>
      </c>
      <c r="B512" s="72" t="s">
        <v>10</v>
      </c>
      <c r="C512" s="72"/>
      <c r="D512" s="73" t="s">
        <v>885</v>
      </c>
      <c r="E512" s="77" t="s">
        <v>777</v>
      </c>
      <c r="F512" s="74" t="str">
        <f t="shared" si="14"/>
        <v/>
      </c>
      <c r="G512" s="75" t="s">
        <v>1</v>
      </c>
      <c r="H512" s="76">
        <v>208.4</v>
      </c>
      <c r="I512" s="34">
        <f t="shared" si="15"/>
        <v>252.2</v>
      </c>
    </row>
    <row r="513" spans="1:9" ht="12" customHeight="1">
      <c r="A513" s="35">
        <v>14189</v>
      </c>
      <c r="B513" s="78" t="s">
        <v>20</v>
      </c>
      <c r="C513" s="81"/>
      <c r="D513" s="73" t="s">
        <v>885</v>
      </c>
      <c r="E513" s="77" t="s">
        <v>777</v>
      </c>
      <c r="F513" s="74" t="str">
        <f t="shared" si="14"/>
        <v/>
      </c>
      <c r="G513" s="78" t="s">
        <v>1</v>
      </c>
      <c r="H513" s="82">
        <v>230.9</v>
      </c>
      <c r="I513" s="34">
        <f t="shared" si="15"/>
        <v>279.39999999999998</v>
      </c>
    </row>
    <row r="514" spans="1:9" ht="12" customHeight="1">
      <c r="A514" s="35">
        <v>14191</v>
      </c>
      <c r="B514" s="78" t="s">
        <v>175</v>
      </c>
      <c r="C514" s="81"/>
      <c r="D514" s="73" t="s">
        <v>885</v>
      </c>
      <c r="E514" s="77" t="s">
        <v>779</v>
      </c>
      <c r="F514" s="74" t="str">
        <f t="shared" si="14"/>
        <v/>
      </c>
      <c r="G514" s="78" t="s">
        <v>1</v>
      </c>
      <c r="H514" s="82">
        <v>59.2</v>
      </c>
      <c r="I514" s="34">
        <f t="shared" si="15"/>
        <v>71.599999999999994</v>
      </c>
    </row>
    <row r="515" spans="1:9" ht="12" customHeight="1">
      <c r="A515" s="35">
        <v>14192</v>
      </c>
      <c r="B515" s="78" t="s">
        <v>204</v>
      </c>
      <c r="C515" s="81"/>
      <c r="D515" s="73" t="s">
        <v>885</v>
      </c>
      <c r="E515" s="77" t="s">
        <v>777</v>
      </c>
      <c r="F515" s="74" t="str">
        <f t="shared" si="14"/>
        <v/>
      </c>
      <c r="G515" s="78" t="s">
        <v>1</v>
      </c>
      <c r="H515" s="82">
        <v>210.7</v>
      </c>
      <c r="I515" s="34">
        <f t="shared" si="15"/>
        <v>254.9</v>
      </c>
    </row>
    <row r="516" spans="1:9" ht="12" customHeight="1">
      <c r="A516" s="35">
        <v>14193</v>
      </c>
      <c r="B516" s="78" t="s">
        <v>177</v>
      </c>
      <c r="C516" s="81"/>
      <c r="D516" s="73" t="s">
        <v>885</v>
      </c>
      <c r="E516" s="77" t="s">
        <v>777</v>
      </c>
      <c r="F516" s="74" t="str">
        <f t="shared" si="14"/>
        <v/>
      </c>
      <c r="G516" s="78" t="s">
        <v>1</v>
      </c>
      <c r="H516" s="82">
        <v>206.5</v>
      </c>
      <c r="I516" s="34">
        <f t="shared" si="15"/>
        <v>249.9</v>
      </c>
    </row>
    <row r="517" spans="1:9" ht="12" customHeight="1">
      <c r="A517" s="35">
        <v>14194</v>
      </c>
      <c r="B517" s="78" t="s">
        <v>205</v>
      </c>
      <c r="C517" s="81"/>
      <c r="D517" s="73" t="s">
        <v>885</v>
      </c>
      <c r="E517" s="77" t="s">
        <v>779</v>
      </c>
      <c r="F517" s="74" t="str">
        <f t="shared" si="14"/>
        <v/>
      </c>
      <c r="G517" s="78" t="s">
        <v>1</v>
      </c>
      <c r="H517" s="82">
        <v>59.2</v>
      </c>
      <c r="I517" s="34">
        <f t="shared" si="15"/>
        <v>71.599999999999994</v>
      </c>
    </row>
    <row r="518" spans="1:9" ht="12" customHeight="1">
      <c r="A518" s="35">
        <v>14195</v>
      </c>
      <c r="B518" s="78" t="s">
        <v>206</v>
      </c>
      <c r="C518" s="81"/>
      <c r="D518" s="73" t="s">
        <v>885</v>
      </c>
      <c r="E518" s="77" t="s">
        <v>779</v>
      </c>
      <c r="F518" s="74" t="str">
        <f t="shared" si="14"/>
        <v/>
      </c>
      <c r="G518" s="78" t="s">
        <v>1</v>
      </c>
      <c r="H518" s="82">
        <v>71.8</v>
      </c>
      <c r="I518" s="34">
        <f t="shared" si="15"/>
        <v>86.9</v>
      </c>
    </row>
    <row r="519" spans="1:9" ht="12" customHeight="1">
      <c r="A519" s="35">
        <v>14196</v>
      </c>
      <c r="B519" s="78" t="s">
        <v>178</v>
      </c>
      <c r="C519" s="81"/>
      <c r="D519" s="73" t="s">
        <v>885</v>
      </c>
      <c r="E519" s="77" t="s">
        <v>777</v>
      </c>
      <c r="F519" s="74" t="str">
        <f t="shared" ref="F519:F582" si="16">IF($I$1&lt;&gt;0,H519*(1-$I$1),"")</f>
        <v/>
      </c>
      <c r="G519" s="78" t="s">
        <v>1</v>
      </c>
      <c r="H519" s="82">
        <v>128.4</v>
      </c>
      <c r="I519" s="34">
        <f t="shared" ref="I519:I582" si="17">ROUND(H519*1.21,1)</f>
        <v>155.4</v>
      </c>
    </row>
    <row r="520" spans="1:9" ht="12" customHeight="1">
      <c r="A520" s="35">
        <v>14197</v>
      </c>
      <c r="B520" s="78" t="s">
        <v>179</v>
      </c>
      <c r="C520" s="81"/>
      <c r="D520" s="73" t="s">
        <v>885</v>
      </c>
      <c r="E520" s="77" t="s">
        <v>777</v>
      </c>
      <c r="F520" s="74" t="str">
        <f t="shared" si="16"/>
        <v/>
      </c>
      <c r="G520" s="78" t="s">
        <v>1</v>
      </c>
      <c r="H520" s="82">
        <v>68.900000000000006</v>
      </c>
      <c r="I520" s="34">
        <f t="shared" si="17"/>
        <v>83.4</v>
      </c>
    </row>
    <row r="521" spans="1:9" ht="12" customHeight="1">
      <c r="A521" s="35">
        <v>14198</v>
      </c>
      <c r="B521" s="78" t="s">
        <v>207</v>
      </c>
      <c r="C521" s="81"/>
      <c r="D521" s="73" t="s">
        <v>885</v>
      </c>
      <c r="E521" s="77" t="s">
        <v>777</v>
      </c>
      <c r="F521" s="74" t="str">
        <f t="shared" si="16"/>
        <v/>
      </c>
      <c r="G521" s="78" t="s">
        <v>1</v>
      </c>
      <c r="H521" s="82">
        <v>88.7</v>
      </c>
      <c r="I521" s="34">
        <f t="shared" si="17"/>
        <v>107.3</v>
      </c>
    </row>
    <row r="522" spans="1:9" ht="12" customHeight="1">
      <c r="A522" s="35">
        <v>14199</v>
      </c>
      <c r="B522" s="78" t="s">
        <v>208</v>
      </c>
      <c r="C522" s="81"/>
      <c r="D522" s="73" t="s">
        <v>885</v>
      </c>
      <c r="E522" s="77" t="s">
        <v>777</v>
      </c>
      <c r="F522" s="74" t="str">
        <f t="shared" si="16"/>
        <v/>
      </c>
      <c r="G522" s="78" t="s">
        <v>1</v>
      </c>
      <c r="H522" s="82">
        <v>78.2</v>
      </c>
      <c r="I522" s="34">
        <f t="shared" si="17"/>
        <v>94.6</v>
      </c>
    </row>
    <row r="523" spans="1:9" ht="12" customHeight="1">
      <c r="A523" s="35">
        <v>14200</v>
      </c>
      <c r="B523" s="78" t="s">
        <v>209</v>
      </c>
      <c r="C523" s="81"/>
      <c r="D523" s="73" t="s">
        <v>885</v>
      </c>
      <c r="E523" s="77" t="s">
        <v>777</v>
      </c>
      <c r="F523" s="74" t="str">
        <f t="shared" si="16"/>
        <v/>
      </c>
      <c r="G523" s="78" t="s">
        <v>1</v>
      </c>
      <c r="H523" s="82">
        <v>59.7</v>
      </c>
      <c r="I523" s="34">
        <f t="shared" si="17"/>
        <v>72.2</v>
      </c>
    </row>
    <row r="524" spans="1:9" ht="12" customHeight="1">
      <c r="A524" s="35">
        <v>14201</v>
      </c>
      <c r="B524" s="78" t="s">
        <v>210</v>
      </c>
      <c r="C524" s="81"/>
      <c r="D524" s="73" t="s">
        <v>885</v>
      </c>
      <c r="E524" s="77" t="s">
        <v>777</v>
      </c>
      <c r="F524" s="74" t="str">
        <f t="shared" si="16"/>
        <v/>
      </c>
      <c r="G524" s="78" t="s">
        <v>1</v>
      </c>
      <c r="H524" s="82">
        <v>99.9</v>
      </c>
      <c r="I524" s="34">
        <f t="shared" si="17"/>
        <v>120.9</v>
      </c>
    </row>
    <row r="525" spans="1:9" ht="12" customHeight="1">
      <c r="A525" s="35">
        <v>14202</v>
      </c>
      <c r="B525" s="78" t="s">
        <v>211</v>
      </c>
      <c r="C525" s="81"/>
      <c r="D525" s="73" t="s">
        <v>885</v>
      </c>
      <c r="E525" s="77" t="s">
        <v>777</v>
      </c>
      <c r="F525" s="74" t="str">
        <f t="shared" si="16"/>
        <v/>
      </c>
      <c r="G525" s="78" t="s">
        <v>1</v>
      </c>
      <c r="H525" s="82">
        <v>70.5</v>
      </c>
      <c r="I525" s="34">
        <f t="shared" si="17"/>
        <v>85.3</v>
      </c>
    </row>
    <row r="526" spans="1:9" ht="12" customHeight="1">
      <c r="A526" s="35">
        <v>14203</v>
      </c>
      <c r="B526" s="78" t="s">
        <v>212</v>
      </c>
      <c r="C526" s="81"/>
      <c r="D526" s="73" t="s">
        <v>885</v>
      </c>
      <c r="E526" s="77" t="s">
        <v>777</v>
      </c>
      <c r="F526" s="74" t="str">
        <f t="shared" si="16"/>
        <v/>
      </c>
      <c r="G526" s="78" t="s">
        <v>1</v>
      </c>
      <c r="H526" s="82">
        <v>101.3</v>
      </c>
      <c r="I526" s="34">
        <f t="shared" si="17"/>
        <v>122.6</v>
      </c>
    </row>
    <row r="527" spans="1:9" ht="12" customHeight="1">
      <c r="A527" s="33">
        <v>14204</v>
      </c>
      <c r="B527" s="72" t="s">
        <v>213</v>
      </c>
      <c r="C527" s="72"/>
      <c r="D527" s="73" t="s">
        <v>885</v>
      </c>
      <c r="E527" s="77" t="s">
        <v>777</v>
      </c>
      <c r="F527" s="74" t="str">
        <f t="shared" si="16"/>
        <v/>
      </c>
      <c r="G527" s="75" t="s">
        <v>1</v>
      </c>
      <c r="H527" s="76">
        <v>89.4</v>
      </c>
      <c r="I527" s="34">
        <f t="shared" si="17"/>
        <v>108.2</v>
      </c>
    </row>
    <row r="528" spans="1:9" ht="12" customHeight="1">
      <c r="A528" s="33">
        <v>14205</v>
      </c>
      <c r="B528" s="72" t="s">
        <v>214</v>
      </c>
      <c r="C528" s="72"/>
      <c r="D528" s="73" t="s">
        <v>885</v>
      </c>
      <c r="E528" s="77" t="s">
        <v>777</v>
      </c>
      <c r="F528" s="74" t="str">
        <f t="shared" si="16"/>
        <v/>
      </c>
      <c r="G528" s="75" t="s">
        <v>1</v>
      </c>
      <c r="H528" s="76">
        <v>116</v>
      </c>
      <c r="I528" s="34">
        <f t="shared" si="17"/>
        <v>140.4</v>
      </c>
    </row>
    <row r="529" spans="1:9" ht="12" customHeight="1">
      <c r="A529" s="33">
        <v>14206</v>
      </c>
      <c r="B529" s="72" t="s">
        <v>215</v>
      </c>
      <c r="C529" s="72"/>
      <c r="D529" s="73" t="s">
        <v>890</v>
      </c>
      <c r="E529" s="77" t="s">
        <v>777</v>
      </c>
      <c r="F529" s="74" t="str">
        <f t="shared" si="16"/>
        <v/>
      </c>
      <c r="G529" s="75" t="s">
        <v>1</v>
      </c>
      <c r="H529" s="76">
        <v>140.80000000000001</v>
      </c>
      <c r="I529" s="34">
        <f t="shared" si="17"/>
        <v>170.4</v>
      </c>
    </row>
    <row r="530" spans="1:9" ht="12" customHeight="1">
      <c r="A530" s="33">
        <v>14207</v>
      </c>
      <c r="B530" s="72" t="s">
        <v>216</v>
      </c>
      <c r="C530" s="72"/>
      <c r="D530" s="73" t="s">
        <v>885</v>
      </c>
      <c r="E530" s="77" t="s">
        <v>777</v>
      </c>
      <c r="F530" s="74" t="str">
        <f t="shared" si="16"/>
        <v/>
      </c>
      <c r="G530" s="75" t="s">
        <v>1</v>
      </c>
      <c r="H530" s="76">
        <v>103.3</v>
      </c>
      <c r="I530" s="34">
        <f t="shared" si="17"/>
        <v>125</v>
      </c>
    </row>
    <row r="531" spans="1:9" ht="12" customHeight="1">
      <c r="A531" s="33">
        <v>14208</v>
      </c>
      <c r="B531" s="72" t="s">
        <v>217</v>
      </c>
      <c r="C531" s="72"/>
      <c r="D531" s="73" t="s">
        <v>885</v>
      </c>
      <c r="E531" s="77" t="s">
        <v>777</v>
      </c>
      <c r="F531" s="74" t="str">
        <f t="shared" si="16"/>
        <v/>
      </c>
      <c r="G531" s="75" t="s">
        <v>1</v>
      </c>
      <c r="H531" s="76">
        <v>136.6</v>
      </c>
      <c r="I531" s="34">
        <f t="shared" si="17"/>
        <v>165.3</v>
      </c>
    </row>
    <row r="532" spans="1:9" ht="12" customHeight="1">
      <c r="A532" s="33">
        <v>14209</v>
      </c>
      <c r="B532" s="72" t="s">
        <v>218</v>
      </c>
      <c r="C532" s="72"/>
      <c r="D532" s="73" t="s">
        <v>885</v>
      </c>
      <c r="E532" s="77" t="s">
        <v>777</v>
      </c>
      <c r="F532" s="74" t="str">
        <f t="shared" si="16"/>
        <v/>
      </c>
      <c r="G532" s="75" t="s">
        <v>1</v>
      </c>
      <c r="H532" s="76">
        <v>185.6</v>
      </c>
      <c r="I532" s="34">
        <f t="shared" si="17"/>
        <v>224.6</v>
      </c>
    </row>
    <row r="533" spans="1:9" ht="12" customHeight="1">
      <c r="A533" s="33">
        <v>14210</v>
      </c>
      <c r="B533" s="72" t="s">
        <v>219</v>
      </c>
      <c r="C533" s="72"/>
      <c r="D533" s="73" t="s">
        <v>885</v>
      </c>
      <c r="E533" s="77" t="s">
        <v>777</v>
      </c>
      <c r="F533" s="74" t="str">
        <f t="shared" si="16"/>
        <v/>
      </c>
      <c r="G533" s="75" t="s">
        <v>1</v>
      </c>
      <c r="H533" s="76">
        <v>121.8</v>
      </c>
      <c r="I533" s="34">
        <f t="shared" si="17"/>
        <v>147.4</v>
      </c>
    </row>
    <row r="534" spans="1:9" ht="12" customHeight="1">
      <c r="A534" s="33">
        <v>14211</v>
      </c>
      <c r="B534" s="72" t="s">
        <v>220</v>
      </c>
      <c r="C534" s="72"/>
      <c r="D534" s="73" t="s">
        <v>885</v>
      </c>
      <c r="E534" s="77" t="s">
        <v>777</v>
      </c>
      <c r="F534" s="74" t="str">
        <f t="shared" si="16"/>
        <v/>
      </c>
      <c r="G534" s="75" t="s">
        <v>1</v>
      </c>
      <c r="H534" s="76">
        <v>171.8</v>
      </c>
      <c r="I534" s="34">
        <f t="shared" si="17"/>
        <v>207.9</v>
      </c>
    </row>
    <row r="535" spans="1:9" ht="12" customHeight="1">
      <c r="A535" s="33">
        <v>14212</v>
      </c>
      <c r="B535" s="72" t="s">
        <v>221</v>
      </c>
      <c r="C535" s="72"/>
      <c r="D535" s="73" t="s">
        <v>885</v>
      </c>
      <c r="E535" s="77" t="s">
        <v>777</v>
      </c>
      <c r="F535" s="74" t="str">
        <f t="shared" si="16"/>
        <v/>
      </c>
      <c r="G535" s="75" t="s">
        <v>1</v>
      </c>
      <c r="H535" s="76">
        <v>230.6</v>
      </c>
      <c r="I535" s="34">
        <f t="shared" si="17"/>
        <v>279</v>
      </c>
    </row>
    <row r="536" spans="1:9" ht="12" customHeight="1">
      <c r="A536" s="33">
        <v>14213</v>
      </c>
      <c r="B536" s="72" t="s">
        <v>222</v>
      </c>
      <c r="C536" s="72"/>
      <c r="D536" s="73" t="s">
        <v>885</v>
      </c>
      <c r="E536" s="77" t="s">
        <v>777</v>
      </c>
      <c r="F536" s="74" t="str">
        <f t="shared" si="16"/>
        <v/>
      </c>
      <c r="G536" s="75" t="s">
        <v>1</v>
      </c>
      <c r="H536" s="76">
        <v>157.19999999999999</v>
      </c>
      <c r="I536" s="34">
        <f t="shared" si="17"/>
        <v>190.2</v>
      </c>
    </row>
    <row r="537" spans="1:9" ht="12" customHeight="1">
      <c r="A537" s="33">
        <v>14214</v>
      </c>
      <c r="B537" s="72" t="s">
        <v>271</v>
      </c>
      <c r="C537" s="72"/>
      <c r="D537" s="73" t="s">
        <v>890</v>
      </c>
      <c r="E537" s="77" t="s">
        <v>777</v>
      </c>
      <c r="F537" s="74" t="str">
        <f t="shared" si="16"/>
        <v/>
      </c>
      <c r="G537" s="75" t="s">
        <v>1</v>
      </c>
      <c r="H537" s="76">
        <v>275</v>
      </c>
      <c r="I537" s="34">
        <f t="shared" si="17"/>
        <v>332.8</v>
      </c>
    </row>
    <row r="538" spans="1:9" ht="12" customHeight="1">
      <c r="A538" s="33">
        <v>14215</v>
      </c>
      <c r="B538" s="72" t="s">
        <v>272</v>
      </c>
      <c r="C538" s="72"/>
      <c r="D538" s="73" t="s">
        <v>885</v>
      </c>
      <c r="E538" s="77" t="s">
        <v>777</v>
      </c>
      <c r="F538" s="74" t="str">
        <f t="shared" si="16"/>
        <v/>
      </c>
      <c r="G538" s="75" t="s">
        <v>1</v>
      </c>
      <c r="H538" s="76">
        <v>275</v>
      </c>
      <c r="I538" s="34">
        <f t="shared" si="17"/>
        <v>332.8</v>
      </c>
    </row>
    <row r="539" spans="1:9" ht="12" customHeight="1">
      <c r="A539" s="33">
        <v>14216</v>
      </c>
      <c r="B539" s="72" t="s">
        <v>223</v>
      </c>
      <c r="C539" s="72"/>
      <c r="D539" s="73" t="s">
        <v>885</v>
      </c>
      <c r="E539" s="77" t="s">
        <v>777</v>
      </c>
      <c r="F539" s="74" t="str">
        <f t="shared" si="16"/>
        <v/>
      </c>
      <c r="G539" s="75" t="s">
        <v>1</v>
      </c>
      <c r="H539" s="76">
        <v>135.6</v>
      </c>
      <c r="I539" s="34">
        <f t="shared" si="17"/>
        <v>164.1</v>
      </c>
    </row>
    <row r="540" spans="1:9" ht="12" customHeight="1">
      <c r="A540" s="33">
        <v>14217</v>
      </c>
      <c r="B540" s="72" t="s">
        <v>224</v>
      </c>
      <c r="C540" s="72"/>
      <c r="D540" s="73" t="s">
        <v>885</v>
      </c>
      <c r="E540" s="77" t="s">
        <v>777</v>
      </c>
      <c r="F540" s="74" t="str">
        <f t="shared" si="16"/>
        <v/>
      </c>
      <c r="G540" s="75" t="s">
        <v>1</v>
      </c>
      <c r="H540" s="76">
        <v>148.1</v>
      </c>
      <c r="I540" s="34">
        <f t="shared" si="17"/>
        <v>179.2</v>
      </c>
    </row>
    <row r="541" spans="1:9" ht="12" customHeight="1">
      <c r="A541" s="33">
        <v>14218</v>
      </c>
      <c r="B541" s="72" t="s">
        <v>225</v>
      </c>
      <c r="C541" s="72"/>
      <c r="D541" s="73" t="s">
        <v>890</v>
      </c>
      <c r="E541" s="77" t="s">
        <v>777</v>
      </c>
      <c r="F541" s="74" t="str">
        <f t="shared" si="16"/>
        <v/>
      </c>
      <c r="G541" s="75" t="s">
        <v>1</v>
      </c>
      <c r="H541" s="76">
        <v>156.30000000000001</v>
      </c>
      <c r="I541" s="34">
        <f t="shared" si="17"/>
        <v>189.1</v>
      </c>
    </row>
    <row r="542" spans="1:9" ht="12" customHeight="1">
      <c r="A542" s="33">
        <v>14219</v>
      </c>
      <c r="B542" s="72" t="s">
        <v>226</v>
      </c>
      <c r="C542" s="72"/>
      <c r="D542" s="73" t="s">
        <v>890</v>
      </c>
      <c r="E542" s="77" t="s">
        <v>777</v>
      </c>
      <c r="F542" s="74" t="str">
        <f t="shared" si="16"/>
        <v/>
      </c>
      <c r="G542" s="75" t="s">
        <v>1</v>
      </c>
      <c r="H542" s="76">
        <v>175.1</v>
      </c>
      <c r="I542" s="34">
        <f t="shared" si="17"/>
        <v>211.9</v>
      </c>
    </row>
    <row r="543" spans="1:9" ht="12" customHeight="1">
      <c r="A543" s="33">
        <v>14220</v>
      </c>
      <c r="B543" s="72" t="s">
        <v>176</v>
      </c>
      <c r="C543" s="72"/>
      <c r="D543" s="73" t="s">
        <v>885</v>
      </c>
      <c r="E543" s="77" t="s">
        <v>777</v>
      </c>
      <c r="F543" s="74" t="str">
        <f t="shared" si="16"/>
        <v/>
      </c>
      <c r="G543" s="75" t="s">
        <v>1</v>
      </c>
      <c r="H543" s="76">
        <v>175.1</v>
      </c>
      <c r="I543" s="34">
        <f t="shared" si="17"/>
        <v>211.9</v>
      </c>
    </row>
    <row r="544" spans="1:9" ht="12" customHeight="1">
      <c r="A544" s="33">
        <v>14221</v>
      </c>
      <c r="B544" s="72" t="s">
        <v>227</v>
      </c>
      <c r="C544" s="72"/>
      <c r="D544" s="73" t="s">
        <v>885</v>
      </c>
      <c r="E544" s="77" t="s">
        <v>777</v>
      </c>
      <c r="F544" s="74" t="str">
        <f t="shared" si="16"/>
        <v/>
      </c>
      <c r="G544" s="75" t="s">
        <v>1</v>
      </c>
      <c r="H544" s="76">
        <v>178.4</v>
      </c>
      <c r="I544" s="34">
        <f t="shared" si="17"/>
        <v>215.9</v>
      </c>
    </row>
    <row r="545" spans="1:9" ht="12" customHeight="1">
      <c r="A545" s="33">
        <v>14222</v>
      </c>
      <c r="B545" s="72" t="s">
        <v>228</v>
      </c>
      <c r="C545" s="72"/>
      <c r="D545" s="73" t="s">
        <v>890</v>
      </c>
      <c r="E545" s="77" t="s">
        <v>777</v>
      </c>
      <c r="F545" s="74" t="str">
        <f t="shared" si="16"/>
        <v/>
      </c>
      <c r="G545" s="75" t="s">
        <v>1</v>
      </c>
      <c r="H545" s="76">
        <v>236.4</v>
      </c>
      <c r="I545" s="34">
        <f t="shared" si="17"/>
        <v>286</v>
      </c>
    </row>
    <row r="546" spans="1:9" ht="12" customHeight="1">
      <c r="A546" s="33">
        <v>14223</v>
      </c>
      <c r="B546" s="72" t="s">
        <v>251</v>
      </c>
      <c r="C546" s="72"/>
      <c r="D546" s="73" t="s">
        <v>885</v>
      </c>
      <c r="E546" s="77" t="s">
        <v>782</v>
      </c>
      <c r="F546" s="74" t="str">
        <f t="shared" si="16"/>
        <v/>
      </c>
      <c r="G546" s="75" t="s">
        <v>1</v>
      </c>
      <c r="H546" s="76">
        <v>135.30000000000001</v>
      </c>
      <c r="I546" s="34">
        <f t="shared" si="17"/>
        <v>163.69999999999999</v>
      </c>
    </row>
    <row r="547" spans="1:9" ht="12" customHeight="1">
      <c r="A547" s="33">
        <v>14224</v>
      </c>
      <c r="B547" s="72" t="s">
        <v>252</v>
      </c>
      <c r="C547" s="72"/>
      <c r="D547" s="73" t="s">
        <v>559</v>
      </c>
      <c r="E547" s="77" t="s">
        <v>782</v>
      </c>
      <c r="F547" s="74" t="str">
        <f t="shared" si="16"/>
        <v/>
      </c>
      <c r="G547" s="75" t="s">
        <v>1</v>
      </c>
      <c r="H547" s="76">
        <v>146.1</v>
      </c>
      <c r="I547" s="34">
        <f t="shared" si="17"/>
        <v>176.8</v>
      </c>
    </row>
    <row r="548" spans="1:9" ht="12" customHeight="1">
      <c r="A548" s="33">
        <v>14225</v>
      </c>
      <c r="B548" s="72" t="s">
        <v>253</v>
      </c>
      <c r="C548" s="72"/>
      <c r="D548" s="73" t="s">
        <v>885</v>
      </c>
      <c r="E548" s="77" t="s">
        <v>782</v>
      </c>
      <c r="F548" s="74" t="str">
        <f t="shared" si="16"/>
        <v/>
      </c>
      <c r="G548" s="75" t="s">
        <v>1</v>
      </c>
      <c r="H548" s="76">
        <v>205</v>
      </c>
      <c r="I548" s="34">
        <f t="shared" si="17"/>
        <v>248.1</v>
      </c>
    </row>
    <row r="549" spans="1:9" ht="12" customHeight="1">
      <c r="A549" s="33">
        <v>14226</v>
      </c>
      <c r="B549" s="72" t="s">
        <v>254</v>
      </c>
      <c r="C549" s="72"/>
      <c r="D549" s="73" t="s">
        <v>885</v>
      </c>
      <c r="E549" s="77" t="s">
        <v>782</v>
      </c>
      <c r="F549" s="74" t="str">
        <f t="shared" si="16"/>
        <v/>
      </c>
      <c r="G549" s="75" t="s">
        <v>1</v>
      </c>
      <c r="H549" s="76">
        <v>212.1</v>
      </c>
      <c r="I549" s="34">
        <f t="shared" si="17"/>
        <v>256.60000000000002</v>
      </c>
    </row>
    <row r="550" spans="1:9" ht="12" customHeight="1">
      <c r="A550" s="36">
        <v>14227</v>
      </c>
      <c r="B550" s="78" t="s">
        <v>693</v>
      </c>
      <c r="C550" s="81"/>
      <c r="D550" s="73" t="s">
        <v>885</v>
      </c>
      <c r="E550" s="77" t="s">
        <v>782</v>
      </c>
      <c r="F550" s="74" t="str">
        <f t="shared" si="16"/>
        <v/>
      </c>
      <c r="G550" s="78" t="s">
        <v>1</v>
      </c>
      <c r="H550" s="82">
        <v>225</v>
      </c>
      <c r="I550" s="34">
        <f t="shared" si="17"/>
        <v>272.3</v>
      </c>
    </row>
    <row r="551" spans="1:9" ht="12" customHeight="1">
      <c r="A551" s="36">
        <v>14228</v>
      </c>
      <c r="B551" s="78" t="s">
        <v>694</v>
      </c>
      <c r="C551" s="81"/>
      <c r="D551" s="73" t="s">
        <v>885</v>
      </c>
      <c r="E551" s="77" t="s">
        <v>782</v>
      </c>
      <c r="F551" s="74" t="str">
        <f t="shared" si="16"/>
        <v/>
      </c>
      <c r="G551" s="78" t="s">
        <v>1</v>
      </c>
      <c r="H551" s="82">
        <v>159.9</v>
      </c>
      <c r="I551" s="34">
        <f t="shared" si="17"/>
        <v>193.5</v>
      </c>
    </row>
    <row r="552" spans="1:9" ht="12" customHeight="1">
      <c r="A552" s="37">
        <v>14229</v>
      </c>
      <c r="B552" s="72" t="s">
        <v>695</v>
      </c>
      <c r="C552" s="72"/>
      <c r="D552" s="73" t="s">
        <v>885</v>
      </c>
      <c r="E552" s="77" t="s">
        <v>782</v>
      </c>
      <c r="F552" s="74" t="str">
        <f t="shared" si="16"/>
        <v/>
      </c>
      <c r="G552" s="78" t="s">
        <v>1</v>
      </c>
      <c r="H552" s="79">
        <v>147.5</v>
      </c>
      <c r="I552" s="34">
        <f t="shared" si="17"/>
        <v>178.5</v>
      </c>
    </row>
    <row r="553" spans="1:9" ht="12" customHeight="1">
      <c r="A553" s="33">
        <v>14230</v>
      </c>
      <c r="B553" s="72" t="s">
        <v>273</v>
      </c>
      <c r="C553" s="72"/>
      <c r="D553" s="73" t="s">
        <v>885</v>
      </c>
      <c r="E553" s="77" t="s">
        <v>777</v>
      </c>
      <c r="F553" s="74" t="str">
        <f t="shared" si="16"/>
        <v/>
      </c>
      <c r="G553" s="75" t="s">
        <v>1</v>
      </c>
      <c r="H553" s="76">
        <v>135.30000000000001</v>
      </c>
      <c r="I553" s="34">
        <f t="shared" si="17"/>
        <v>163.69999999999999</v>
      </c>
    </row>
    <row r="554" spans="1:9" ht="12" customHeight="1">
      <c r="A554" s="33">
        <v>14231</v>
      </c>
      <c r="B554" s="72" t="s">
        <v>274</v>
      </c>
      <c r="C554" s="72"/>
      <c r="D554" s="73" t="s">
        <v>891</v>
      </c>
      <c r="E554" s="77" t="s">
        <v>777</v>
      </c>
      <c r="F554" s="74" t="str">
        <f t="shared" si="16"/>
        <v/>
      </c>
      <c r="G554" s="75" t="s">
        <v>1</v>
      </c>
      <c r="H554" s="76">
        <v>147.30000000000001</v>
      </c>
      <c r="I554" s="34">
        <f t="shared" si="17"/>
        <v>178.2</v>
      </c>
    </row>
    <row r="555" spans="1:9" ht="12" customHeight="1">
      <c r="A555" s="33">
        <v>14232</v>
      </c>
      <c r="B555" s="72" t="s">
        <v>275</v>
      </c>
      <c r="C555" s="72"/>
      <c r="D555" s="73" t="s">
        <v>885</v>
      </c>
      <c r="E555" s="77" t="s">
        <v>777</v>
      </c>
      <c r="F555" s="74" t="str">
        <f t="shared" si="16"/>
        <v/>
      </c>
      <c r="G555" s="75" t="s">
        <v>1</v>
      </c>
      <c r="H555" s="76">
        <v>147.30000000000001</v>
      </c>
      <c r="I555" s="34">
        <f t="shared" si="17"/>
        <v>178.2</v>
      </c>
    </row>
    <row r="556" spans="1:9" ht="12" customHeight="1">
      <c r="A556" s="33">
        <v>14233</v>
      </c>
      <c r="B556" s="72" t="s">
        <v>276</v>
      </c>
      <c r="C556" s="72"/>
      <c r="D556" s="73" t="s">
        <v>885</v>
      </c>
      <c r="E556" s="77" t="s">
        <v>777</v>
      </c>
      <c r="F556" s="74" t="str">
        <f t="shared" si="16"/>
        <v/>
      </c>
      <c r="G556" s="75" t="s">
        <v>1</v>
      </c>
      <c r="H556" s="76">
        <v>164</v>
      </c>
      <c r="I556" s="34">
        <f t="shared" si="17"/>
        <v>198.4</v>
      </c>
    </row>
    <row r="557" spans="1:9" ht="12" customHeight="1">
      <c r="A557" s="33">
        <v>14234</v>
      </c>
      <c r="B557" s="72" t="s">
        <v>277</v>
      </c>
      <c r="C557" s="72"/>
      <c r="D557" s="73" t="s">
        <v>885</v>
      </c>
      <c r="E557" s="77" t="s">
        <v>777</v>
      </c>
      <c r="F557" s="74" t="str">
        <f t="shared" si="16"/>
        <v/>
      </c>
      <c r="G557" s="75" t="s">
        <v>1</v>
      </c>
      <c r="H557" s="76">
        <v>164</v>
      </c>
      <c r="I557" s="34">
        <f t="shared" si="17"/>
        <v>198.4</v>
      </c>
    </row>
    <row r="558" spans="1:9" ht="12" customHeight="1">
      <c r="A558" s="33">
        <v>14235</v>
      </c>
      <c r="B558" s="72" t="s">
        <v>278</v>
      </c>
      <c r="C558" s="72"/>
      <c r="D558" s="73" t="s">
        <v>885</v>
      </c>
      <c r="E558" s="77" t="s">
        <v>777</v>
      </c>
      <c r="F558" s="74" t="str">
        <f t="shared" si="16"/>
        <v/>
      </c>
      <c r="G558" s="75" t="s">
        <v>1</v>
      </c>
      <c r="H558" s="76">
        <v>296.3</v>
      </c>
      <c r="I558" s="34">
        <f t="shared" si="17"/>
        <v>358.5</v>
      </c>
    </row>
    <row r="559" spans="1:9" ht="12" customHeight="1">
      <c r="A559" s="33">
        <v>14236</v>
      </c>
      <c r="B559" s="72" t="s">
        <v>279</v>
      </c>
      <c r="C559" s="72"/>
      <c r="D559" s="73" t="s">
        <v>885</v>
      </c>
      <c r="E559" s="77" t="s">
        <v>777</v>
      </c>
      <c r="F559" s="74" t="str">
        <f t="shared" si="16"/>
        <v/>
      </c>
      <c r="G559" s="75" t="s">
        <v>1</v>
      </c>
      <c r="H559" s="76">
        <v>312</v>
      </c>
      <c r="I559" s="34">
        <f t="shared" si="17"/>
        <v>377.5</v>
      </c>
    </row>
    <row r="560" spans="1:9" ht="12" customHeight="1">
      <c r="A560" s="33">
        <v>14237</v>
      </c>
      <c r="B560" s="72" t="s">
        <v>280</v>
      </c>
      <c r="C560" s="72"/>
      <c r="D560" s="73" t="s">
        <v>885</v>
      </c>
      <c r="E560" s="77" t="s">
        <v>777</v>
      </c>
      <c r="F560" s="74" t="str">
        <f t="shared" si="16"/>
        <v/>
      </c>
      <c r="G560" s="75" t="s">
        <v>1</v>
      </c>
      <c r="H560" s="76">
        <v>312</v>
      </c>
      <c r="I560" s="34">
        <f t="shared" si="17"/>
        <v>377.5</v>
      </c>
    </row>
    <row r="561" spans="1:9" ht="12" customHeight="1">
      <c r="A561" s="33">
        <v>14238</v>
      </c>
      <c r="B561" s="72" t="s">
        <v>281</v>
      </c>
      <c r="C561" s="72"/>
      <c r="D561" s="73" t="s">
        <v>885</v>
      </c>
      <c r="E561" s="77" t="s">
        <v>777</v>
      </c>
      <c r="F561" s="74" t="str">
        <f t="shared" si="16"/>
        <v/>
      </c>
      <c r="G561" s="75" t="s">
        <v>1</v>
      </c>
      <c r="H561" s="76">
        <v>315.8</v>
      </c>
      <c r="I561" s="34">
        <f t="shared" si="17"/>
        <v>382.1</v>
      </c>
    </row>
    <row r="562" spans="1:9" ht="12" customHeight="1">
      <c r="A562" s="33">
        <v>14239</v>
      </c>
      <c r="B562" s="72" t="s">
        <v>282</v>
      </c>
      <c r="C562" s="72"/>
      <c r="D562" s="73" t="s">
        <v>891</v>
      </c>
      <c r="E562" s="77" t="s">
        <v>777</v>
      </c>
      <c r="F562" s="74" t="str">
        <f t="shared" si="16"/>
        <v/>
      </c>
      <c r="G562" s="75" t="s">
        <v>1</v>
      </c>
      <c r="H562" s="76">
        <v>315.8</v>
      </c>
      <c r="I562" s="34">
        <f t="shared" si="17"/>
        <v>382.1</v>
      </c>
    </row>
    <row r="563" spans="1:9" ht="12" customHeight="1">
      <c r="A563" s="33">
        <v>14240</v>
      </c>
      <c r="B563" s="72" t="s">
        <v>283</v>
      </c>
      <c r="C563" s="72"/>
      <c r="D563" s="73" t="s">
        <v>885</v>
      </c>
      <c r="E563" s="77" t="s">
        <v>777</v>
      </c>
      <c r="F563" s="74" t="str">
        <f t="shared" si="16"/>
        <v/>
      </c>
      <c r="G563" s="75" t="s">
        <v>1</v>
      </c>
      <c r="H563" s="76">
        <v>176.6</v>
      </c>
      <c r="I563" s="34">
        <f t="shared" si="17"/>
        <v>213.7</v>
      </c>
    </row>
    <row r="564" spans="1:9" ht="12" customHeight="1">
      <c r="A564" s="33">
        <v>14246</v>
      </c>
      <c r="B564" s="72" t="s">
        <v>284</v>
      </c>
      <c r="C564" s="72"/>
      <c r="D564" s="73" t="s">
        <v>885</v>
      </c>
      <c r="E564" s="77" t="s">
        <v>782</v>
      </c>
      <c r="F564" s="74" t="str">
        <f t="shared" si="16"/>
        <v/>
      </c>
      <c r="G564" s="75" t="s">
        <v>1</v>
      </c>
      <c r="H564" s="76">
        <v>292.89999999999998</v>
      </c>
      <c r="I564" s="34">
        <f t="shared" si="17"/>
        <v>354.4</v>
      </c>
    </row>
    <row r="565" spans="1:9" ht="12" customHeight="1">
      <c r="A565" s="33">
        <v>14248</v>
      </c>
      <c r="B565" s="72" t="s">
        <v>285</v>
      </c>
      <c r="C565" s="72"/>
      <c r="D565" s="73" t="s">
        <v>559</v>
      </c>
      <c r="E565" s="77" t="s">
        <v>782</v>
      </c>
      <c r="F565" s="74" t="str">
        <f t="shared" si="16"/>
        <v/>
      </c>
      <c r="G565" s="75" t="s">
        <v>1</v>
      </c>
      <c r="H565" s="76">
        <v>188.3</v>
      </c>
      <c r="I565" s="34">
        <f t="shared" si="17"/>
        <v>227.8</v>
      </c>
    </row>
    <row r="566" spans="1:9" ht="12" customHeight="1">
      <c r="A566" s="37">
        <v>14249</v>
      </c>
      <c r="B566" s="72" t="s">
        <v>452</v>
      </c>
      <c r="C566" s="72"/>
      <c r="D566" s="73" t="s">
        <v>885</v>
      </c>
      <c r="E566" s="77" t="s">
        <v>782</v>
      </c>
      <c r="F566" s="74" t="str">
        <f t="shared" si="16"/>
        <v/>
      </c>
      <c r="G566" s="75" t="s">
        <v>1</v>
      </c>
      <c r="H566" s="79">
        <v>169.4</v>
      </c>
      <c r="I566" s="34">
        <f t="shared" si="17"/>
        <v>205</v>
      </c>
    </row>
    <row r="567" spans="1:9" ht="12" customHeight="1">
      <c r="A567" s="36">
        <v>14250</v>
      </c>
      <c r="B567" s="78" t="s">
        <v>600</v>
      </c>
      <c r="C567" s="81"/>
      <c r="D567" s="73" t="s">
        <v>559</v>
      </c>
      <c r="E567" s="77" t="s">
        <v>782</v>
      </c>
      <c r="F567" s="74" t="str">
        <f t="shared" si="16"/>
        <v/>
      </c>
      <c r="G567" s="78" t="s">
        <v>1</v>
      </c>
      <c r="H567" s="82">
        <v>259.60000000000002</v>
      </c>
      <c r="I567" s="34">
        <f t="shared" si="17"/>
        <v>314.10000000000002</v>
      </c>
    </row>
    <row r="568" spans="1:9" ht="12" customHeight="1">
      <c r="A568" s="33">
        <v>14251</v>
      </c>
      <c r="B568" s="72" t="s">
        <v>286</v>
      </c>
      <c r="C568" s="72"/>
      <c r="D568" s="73" t="s">
        <v>885</v>
      </c>
      <c r="E568" s="77" t="s">
        <v>777</v>
      </c>
      <c r="F568" s="74" t="str">
        <f t="shared" si="16"/>
        <v/>
      </c>
      <c r="G568" s="75" t="s">
        <v>1</v>
      </c>
      <c r="H568" s="76">
        <v>168.5</v>
      </c>
      <c r="I568" s="34">
        <f t="shared" si="17"/>
        <v>203.9</v>
      </c>
    </row>
    <row r="569" spans="1:9" ht="12" customHeight="1">
      <c r="A569" s="33">
        <v>14254</v>
      </c>
      <c r="B569" s="72" t="s">
        <v>288</v>
      </c>
      <c r="C569" s="72"/>
      <c r="D569" s="73" t="s">
        <v>885</v>
      </c>
      <c r="E569" s="77" t="s">
        <v>777</v>
      </c>
      <c r="F569" s="74" t="str">
        <f t="shared" si="16"/>
        <v/>
      </c>
      <c r="G569" s="75" t="s">
        <v>1</v>
      </c>
      <c r="H569" s="76">
        <v>138.80000000000001</v>
      </c>
      <c r="I569" s="34">
        <f t="shared" si="17"/>
        <v>167.9</v>
      </c>
    </row>
    <row r="570" spans="1:9" ht="12" customHeight="1">
      <c r="A570" s="33">
        <v>14255</v>
      </c>
      <c r="B570" s="72" t="s">
        <v>289</v>
      </c>
      <c r="C570" s="72"/>
      <c r="D570" s="73" t="s">
        <v>885</v>
      </c>
      <c r="E570" s="77" t="s">
        <v>777</v>
      </c>
      <c r="F570" s="74" t="str">
        <f t="shared" si="16"/>
        <v/>
      </c>
      <c r="G570" s="75" t="s">
        <v>1</v>
      </c>
      <c r="H570" s="76">
        <v>156.9</v>
      </c>
      <c r="I570" s="34">
        <f t="shared" si="17"/>
        <v>189.8</v>
      </c>
    </row>
    <row r="571" spans="1:9" ht="12" customHeight="1">
      <c r="A571" s="33">
        <v>14256</v>
      </c>
      <c r="B571" s="72" t="s">
        <v>290</v>
      </c>
      <c r="C571" s="72"/>
      <c r="D571" s="73" t="s">
        <v>892</v>
      </c>
      <c r="E571" s="77" t="s">
        <v>777</v>
      </c>
      <c r="F571" s="74" t="str">
        <f t="shared" si="16"/>
        <v/>
      </c>
      <c r="G571" s="75" t="s">
        <v>1</v>
      </c>
      <c r="H571" s="76">
        <v>156.9</v>
      </c>
      <c r="I571" s="34">
        <f t="shared" si="17"/>
        <v>189.8</v>
      </c>
    </row>
    <row r="572" spans="1:9" ht="12" customHeight="1">
      <c r="A572" s="33">
        <v>14257</v>
      </c>
      <c r="B572" s="72" t="s">
        <v>291</v>
      </c>
      <c r="C572" s="72"/>
      <c r="D572" s="73" t="s">
        <v>885</v>
      </c>
      <c r="E572" s="77" t="s">
        <v>777</v>
      </c>
      <c r="F572" s="74" t="str">
        <f t="shared" si="16"/>
        <v/>
      </c>
      <c r="G572" s="75" t="s">
        <v>1</v>
      </c>
      <c r="H572" s="76">
        <v>161.1</v>
      </c>
      <c r="I572" s="34">
        <f t="shared" si="17"/>
        <v>194.9</v>
      </c>
    </row>
    <row r="573" spans="1:9" ht="12" customHeight="1">
      <c r="A573" s="33">
        <v>14258</v>
      </c>
      <c r="B573" s="72" t="s">
        <v>292</v>
      </c>
      <c r="C573" s="72"/>
      <c r="D573" s="73" t="s">
        <v>885</v>
      </c>
      <c r="E573" s="77" t="s">
        <v>777</v>
      </c>
      <c r="F573" s="74" t="str">
        <f t="shared" si="16"/>
        <v/>
      </c>
      <c r="G573" s="75" t="s">
        <v>1</v>
      </c>
      <c r="H573" s="76">
        <v>224.3</v>
      </c>
      <c r="I573" s="34">
        <f t="shared" si="17"/>
        <v>271.39999999999998</v>
      </c>
    </row>
    <row r="574" spans="1:9" ht="12" customHeight="1">
      <c r="A574" s="33">
        <v>14259</v>
      </c>
      <c r="B574" s="72" t="s">
        <v>293</v>
      </c>
      <c r="C574" s="72"/>
      <c r="D574" s="73" t="s">
        <v>885</v>
      </c>
      <c r="E574" s="77" t="s">
        <v>777</v>
      </c>
      <c r="F574" s="74" t="str">
        <f t="shared" si="16"/>
        <v/>
      </c>
      <c r="G574" s="75" t="s">
        <v>1</v>
      </c>
      <c r="H574" s="76">
        <v>245.5</v>
      </c>
      <c r="I574" s="34">
        <f t="shared" si="17"/>
        <v>297.10000000000002</v>
      </c>
    </row>
    <row r="575" spans="1:9" ht="12" customHeight="1">
      <c r="A575" s="33">
        <v>14260</v>
      </c>
      <c r="B575" s="72" t="s">
        <v>294</v>
      </c>
      <c r="C575" s="72"/>
      <c r="D575" s="73" t="s">
        <v>885</v>
      </c>
      <c r="E575" s="77" t="s">
        <v>777</v>
      </c>
      <c r="F575" s="74" t="str">
        <f t="shared" si="16"/>
        <v/>
      </c>
      <c r="G575" s="75" t="s">
        <v>1</v>
      </c>
      <c r="H575" s="76">
        <v>245.5</v>
      </c>
      <c r="I575" s="34">
        <f t="shared" si="17"/>
        <v>297.10000000000002</v>
      </c>
    </row>
    <row r="576" spans="1:9" ht="12" customHeight="1">
      <c r="A576" s="33">
        <v>14261</v>
      </c>
      <c r="B576" s="72" t="s">
        <v>295</v>
      </c>
      <c r="C576" s="72"/>
      <c r="D576" s="73" t="s">
        <v>892</v>
      </c>
      <c r="E576" s="77" t="s">
        <v>777</v>
      </c>
      <c r="F576" s="74" t="str">
        <f t="shared" si="16"/>
        <v/>
      </c>
      <c r="G576" s="75" t="s">
        <v>1</v>
      </c>
      <c r="H576" s="76">
        <v>245.5</v>
      </c>
      <c r="I576" s="34">
        <f t="shared" si="17"/>
        <v>297.10000000000002</v>
      </c>
    </row>
    <row r="577" spans="1:9" ht="12" customHeight="1">
      <c r="A577" s="37">
        <v>14262</v>
      </c>
      <c r="B577" s="72" t="s">
        <v>446</v>
      </c>
      <c r="C577" s="72"/>
      <c r="D577" s="73" t="s">
        <v>885</v>
      </c>
      <c r="E577" s="77" t="s">
        <v>777</v>
      </c>
      <c r="F577" s="74" t="str">
        <f t="shared" si="16"/>
        <v/>
      </c>
      <c r="G577" s="75" t="s">
        <v>1</v>
      </c>
      <c r="H577" s="79">
        <v>73.3</v>
      </c>
      <c r="I577" s="34">
        <f t="shared" si="17"/>
        <v>88.7</v>
      </c>
    </row>
    <row r="578" spans="1:9" ht="12" customHeight="1">
      <c r="A578" s="37">
        <v>14263</v>
      </c>
      <c r="B578" s="72" t="s">
        <v>447</v>
      </c>
      <c r="C578" s="72"/>
      <c r="D578" s="73" t="s">
        <v>885</v>
      </c>
      <c r="E578" s="77" t="s">
        <v>777</v>
      </c>
      <c r="F578" s="74" t="str">
        <f t="shared" si="16"/>
        <v/>
      </c>
      <c r="G578" s="75" t="s">
        <v>1</v>
      </c>
      <c r="H578" s="79">
        <v>103.6</v>
      </c>
      <c r="I578" s="34">
        <f t="shared" si="17"/>
        <v>125.4</v>
      </c>
    </row>
    <row r="579" spans="1:9" ht="12" customHeight="1">
      <c r="A579" s="37">
        <v>14264</v>
      </c>
      <c r="B579" s="72" t="s">
        <v>448</v>
      </c>
      <c r="C579" s="72"/>
      <c r="D579" s="73" t="s">
        <v>885</v>
      </c>
      <c r="E579" s="77" t="s">
        <v>777</v>
      </c>
      <c r="F579" s="74" t="str">
        <f t="shared" si="16"/>
        <v/>
      </c>
      <c r="G579" s="75" t="s">
        <v>1</v>
      </c>
      <c r="H579" s="79">
        <v>204.9</v>
      </c>
      <c r="I579" s="34">
        <f t="shared" si="17"/>
        <v>247.9</v>
      </c>
    </row>
    <row r="580" spans="1:9" ht="12" customHeight="1">
      <c r="A580" s="37">
        <v>14265</v>
      </c>
      <c r="B580" s="72" t="s">
        <v>444</v>
      </c>
      <c r="C580" s="72"/>
      <c r="D580" s="73" t="s">
        <v>890</v>
      </c>
      <c r="E580" s="77" t="s">
        <v>777</v>
      </c>
      <c r="F580" s="74" t="str">
        <f t="shared" si="16"/>
        <v/>
      </c>
      <c r="G580" s="75" t="s">
        <v>1</v>
      </c>
      <c r="H580" s="79">
        <v>238.9</v>
      </c>
      <c r="I580" s="34">
        <f t="shared" si="17"/>
        <v>289.10000000000002</v>
      </c>
    </row>
    <row r="581" spans="1:9" ht="12" customHeight="1">
      <c r="A581" s="37">
        <v>14266</v>
      </c>
      <c r="B581" s="72" t="s">
        <v>387</v>
      </c>
      <c r="C581" s="72"/>
      <c r="D581" s="73" t="s">
        <v>890</v>
      </c>
      <c r="E581" s="77" t="s">
        <v>777</v>
      </c>
      <c r="F581" s="74" t="str">
        <f t="shared" si="16"/>
        <v/>
      </c>
      <c r="G581" s="75" t="s">
        <v>1</v>
      </c>
      <c r="H581" s="76">
        <v>62.1</v>
      </c>
      <c r="I581" s="34">
        <f t="shared" si="17"/>
        <v>75.099999999999994</v>
      </c>
    </row>
    <row r="582" spans="1:9" ht="12" customHeight="1">
      <c r="A582" s="37">
        <v>14267</v>
      </c>
      <c r="B582" s="72" t="s">
        <v>388</v>
      </c>
      <c r="C582" s="72"/>
      <c r="D582" s="73" t="s">
        <v>885</v>
      </c>
      <c r="E582" s="77" t="s">
        <v>777</v>
      </c>
      <c r="F582" s="74" t="str">
        <f t="shared" si="16"/>
        <v/>
      </c>
      <c r="G582" s="75" t="s">
        <v>1</v>
      </c>
      <c r="H582" s="76">
        <v>95.2</v>
      </c>
      <c r="I582" s="34">
        <f t="shared" si="17"/>
        <v>115.2</v>
      </c>
    </row>
    <row r="583" spans="1:9" ht="12" customHeight="1">
      <c r="A583" s="37">
        <v>14268</v>
      </c>
      <c r="B583" s="72" t="s">
        <v>389</v>
      </c>
      <c r="C583" s="72"/>
      <c r="D583" s="73" t="s">
        <v>885</v>
      </c>
      <c r="E583" s="77" t="s">
        <v>777</v>
      </c>
      <c r="F583" s="74" t="str">
        <f t="shared" ref="F583:F646" si="18">IF($I$1&lt;&gt;0,H583*(1-$I$1),"")</f>
        <v/>
      </c>
      <c r="G583" s="75" t="s">
        <v>1</v>
      </c>
      <c r="H583" s="76">
        <v>110</v>
      </c>
      <c r="I583" s="34">
        <f t="shared" ref="I583:I646" si="19">ROUND(H583*1.21,1)</f>
        <v>133.1</v>
      </c>
    </row>
    <row r="584" spans="1:9" ht="12" customHeight="1">
      <c r="A584" s="37">
        <v>14269</v>
      </c>
      <c r="B584" s="72" t="s">
        <v>346</v>
      </c>
      <c r="C584" s="72"/>
      <c r="D584" s="73" t="s">
        <v>885</v>
      </c>
      <c r="E584" s="77" t="s">
        <v>777</v>
      </c>
      <c r="F584" s="74" t="str">
        <f t="shared" si="18"/>
        <v/>
      </c>
      <c r="G584" s="75" t="s">
        <v>1</v>
      </c>
      <c r="H584" s="76">
        <v>118.3</v>
      </c>
      <c r="I584" s="34">
        <f t="shared" si="19"/>
        <v>143.1</v>
      </c>
    </row>
    <row r="585" spans="1:9" ht="12" customHeight="1">
      <c r="A585" s="37">
        <v>14270</v>
      </c>
      <c r="B585" s="72" t="s">
        <v>347</v>
      </c>
      <c r="C585" s="72"/>
      <c r="D585" s="73" t="s">
        <v>559</v>
      </c>
      <c r="E585" s="77" t="s">
        <v>782</v>
      </c>
      <c r="F585" s="74" t="str">
        <f t="shared" si="18"/>
        <v/>
      </c>
      <c r="G585" s="75" t="s">
        <v>1</v>
      </c>
      <c r="H585" s="76">
        <v>123.2</v>
      </c>
      <c r="I585" s="34">
        <f t="shared" si="19"/>
        <v>149.1</v>
      </c>
    </row>
    <row r="586" spans="1:9" ht="12" customHeight="1">
      <c r="A586" s="37">
        <v>14271</v>
      </c>
      <c r="B586" s="72" t="s">
        <v>348</v>
      </c>
      <c r="C586" s="72"/>
      <c r="D586" s="73" t="s">
        <v>885</v>
      </c>
      <c r="E586" s="77" t="s">
        <v>782</v>
      </c>
      <c r="F586" s="74" t="str">
        <f t="shared" si="18"/>
        <v/>
      </c>
      <c r="G586" s="75" t="s">
        <v>1</v>
      </c>
      <c r="H586" s="76">
        <v>108.5</v>
      </c>
      <c r="I586" s="34">
        <f t="shared" si="19"/>
        <v>131.30000000000001</v>
      </c>
    </row>
    <row r="587" spans="1:9" ht="12" customHeight="1">
      <c r="A587" s="37">
        <v>14272</v>
      </c>
      <c r="B587" s="72" t="s">
        <v>349</v>
      </c>
      <c r="C587" s="72"/>
      <c r="D587" s="73" t="s">
        <v>885</v>
      </c>
      <c r="E587" s="77" t="s">
        <v>782</v>
      </c>
      <c r="F587" s="74" t="str">
        <f t="shared" si="18"/>
        <v/>
      </c>
      <c r="G587" s="75" t="s">
        <v>1</v>
      </c>
      <c r="H587" s="76">
        <v>108.5</v>
      </c>
      <c r="I587" s="34">
        <f t="shared" si="19"/>
        <v>131.30000000000001</v>
      </c>
    </row>
    <row r="588" spans="1:9" ht="12" customHeight="1">
      <c r="A588" s="36">
        <v>14273</v>
      </c>
      <c r="B588" s="78" t="s">
        <v>530</v>
      </c>
      <c r="C588" s="81"/>
      <c r="D588" s="73" t="s">
        <v>885</v>
      </c>
      <c r="E588" s="77" t="s">
        <v>782</v>
      </c>
      <c r="F588" s="74" t="str">
        <f t="shared" si="18"/>
        <v/>
      </c>
      <c r="G588" s="75" t="s">
        <v>1</v>
      </c>
      <c r="H588" s="82">
        <v>137.4</v>
      </c>
      <c r="I588" s="34">
        <f t="shared" si="19"/>
        <v>166.3</v>
      </c>
    </row>
    <row r="589" spans="1:9" ht="12" customHeight="1">
      <c r="A589" s="36">
        <v>14274</v>
      </c>
      <c r="B589" s="78" t="s">
        <v>531</v>
      </c>
      <c r="C589" s="81"/>
      <c r="D589" s="73" t="s">
        <v>885</v>
      </c>
      <c r="E589" s="77" t="s">
        <v>782</v>
      </c>
      <c r="F589" s="74" t="str">
        <f t="shared" si="18"/>
        <v/>
      </c>
      <c r="G589" s="75" t="s">
        <v>1</v>
      </c>
      <c r="H589" s="82">
        <v>154.19999999999999</v>
      </c>
      <c r="I589" s="34">
        <f t="shared" si="19"/>
        <v>186.6</v>
      </c>
    </row>
    <row r="590" spans="1:9" ht="12" customHeight="1">
      <c r="A590" s="37">
        <v>14275</v>
      </c>
      <c r="B590" s="72" t="s">
        <v>350</v>
      </c>
      <c r="C590" s="72"/>
      <c r="D590" s="73" t="s">
        <v>885</v>
      </c>
      <c r="E590" s="77" t="s">
        <v>782</v>
      </c>
      <c r="F590" s="74" t="str">
        <f t="shared" si="18"/>
        <v/>
      </c>
      <c r="G590" s="75" t="s">
        <v>1</v>
      </c>
      <c r="H590" s="76">
        <v>137</v>
      </c>
      <c r="I590" s="34">
        <f t="shared" si="19"/>
        <v>165.8</v>
      </c>
    </row>
    <row r="591" spans="1:9" ht="12" customHeight="1">
      <c r="A591" s="37">
        <v>14276</v>
      </c>
      <c r="B591" s="72" t="s">
        <v>351</v>
      </c>
      <c r="C591" s="72"/>
      <c r="D591" s="73" t="s">
        <v>885</v>
      </c>
      <c r="E591" s="77" t="s">
        <v>782</v>
      </c>
      <c r="F591" s="74" t="str">
        <f t="shared" si="18"/>
        <v/>
      </c>
      <c r="G591" s="75" t="s">
        <v>1</v>
      </c>
      <c r="H591" s="76">
        <v>137</v>
      </c>
      <c r="I591" s="34">
        <f t="shared" si="19"/>
        <v>165.8</v>
      </c>
    </row>
    <row r="592" spans="1:9" ht="12" customHeight="1">
      <c r="A592" s="37">
        <v>14277</v>
      </c>
      <c r="B592" s="72" t="s">
        <v>352</v>
      </c>
      <c r="C592" s="72"/>
      <c r="D592" s="73" t="s">
        <v>885</v>
      </c>
      <c r="E592" s="77" t="s">
        <v>782</v>
      </c>
      <c r="F592" s="74" t="str">
        <f t="shared" si="18"/>
        <v/>
      </c>
      <c r="G592" s="75" t="s">
        <v>1</v>
      </c>
      <c r="H592" s="76">
        <v>144.30000000000001</v>
      </c>
      <c r="I592" s="34">
        <f t="shared" si="19"/>
        <v>174.6</v>
      </c>
    </row>
    <row r="593" spans="1:9" ht="12" customHeight="1">
      <c r="A593" s="36">
        <v>14278</v>
      </c>
      <c r="B593" s="78" t="s">
        <v>631</v>
      </c>
      <c r="C593" s="81"/>
      <c r="D593" s="73" t="s">
        <v>885</v>
      </c>
      <c r="E593" s="77" t="s">
        <v>782</v>
      </c>
      <c r="F593" s="74" t="str">
        <f t="shared" si="18"/>
        <v/>
      </c>
      <c r="G593" s="78" t="s">
        <v>1</v>
      </c>
      <c r="H593" s="82">
        <v>196.7</v>
      </c>
      <c r="I593" s="34">
        <f t="shared" si="19"/>
        <v>238</v>
      </c>
    </row>
    <row r="594" spans="1:9" ht="12" customHeight="1">
      <c r="A594" s="36">
        <v>14279</v>
      </c>
      <c r="B594" s="78" t="s">
        <v>532</v>
      </c>
      <c r="C594" s="81"/>
      <c r="D594" s="73" t="s">
        <v>885</v>
      </c>
      <c r="E594" s="77" t="s">
        <v>782</v>
      </c>
      <c r="F594" s="74" t="str">
        <f t="shared" si="18"/>
        <v/>
      </c>
      <c r="G594" s="75" t="s">
        <v>1</v>
      </c>
      <c r="H594" s="82">
        <v>217.2</v>
      </c>
      <c r="I594" s="34">
        <f t="shared" si="19"/>
        <v>262.8</v>
      </c>
    </row>
    <row r="595" spans="1:9" ht="12" customHeight="1">
      <c r="A595" s="37">
        <v>14280</v>
      </c>
      <c r="B595" s="72" t="s">
        <v>353</v>
      </c>
      <c r="C595" s="72"/>
      <c r="D595" s="73" t="s">
        <v>885</v>
      </c>
      <c r="E595" s="77" t="s">
        <v>782</v>
      </c>
      <c r="F595" s="74" t="str">
        <f t="shared" si="18"/>
        <v/>
      </c>
      <c r="G595" s="75" t="s">
        <v>1</v>
      </c>
      <c r="H595" s="76">
        <v>198</v>
      </c>
      <c r="I595" s="34">
        <f t="shared" si="19"/>
        <v>239.6</v>
      </c>
    </row>
    <row r="596" spans="1:9" ht="12" customHeight="1">
      <c r="A596" s="37">
        <v>14281</v>
      </c>
      <c r="B596" s="72" t="s">
        <v>354</v>
      </c>
      <c r="C596" s="72"/>
      <c r="D596" s="73" t="s">
        <v>559</v>
      </c>
      <c r="E596" s="77" t="s">
        <v>782</v>
      </c>
      <c r="F596" s="74" t="str">
        <f t="shared" si="18"/>
        <v/>
      </c>
      <c r="G596" s="75" t="s">
        <v>1</v>
      </c>
      <c r="H596" s="76">
        <v>198</v>
      </c>
      <c r="I596" s="34">
        <f t="shared" si="19"/>
        <v>239.6</v>
      </c>
    </row>
    <row r="597" spans="1:9" ht="12" customHeight="1">
      <c r="A597" s="37">
        <v>14282</v>
      </c>
      <c r="B597" s="72" t="s">
        <v>355</v>
      </c>
      <c r="C597" s="72"/>
      <c r="D597" s="73" t="s">
        <v>885</v>
      </c>
      <c r="E597" s="77" t="s">
        <v>782</v>
      </c>
      <c r="F597" s="74" t="str">
        <f t="shared" si="18"/>
        <v/>
      </c>
      <c r="G597" s="75" t="s">
        <v>1</v>
      </c>
      <c r="H597" s="76">
        <v>216</v>
      </c>
      <c r="I597" s="34">
        <f t="shared" si="19"/>
        <v>261.39999999999998</v>
      </c>
    </row>
    <row r="598" spans="1:9" ht="12" customHeight="1">
      <c r="A598" s="37">
        <v>14283</v>
      </c>
      <c r="B598" s="72" t="s">
        <v>645</v>
      </c>
      <c r="C598" s="72"/>
      <c r="D598" s="73" t="s">
        <v>885</v>
      </c>
      <c r="E598" s="77" t="s">
        <v>782</v>
      </c>
      <c r="F598" s="74" t="str">
        <f t="shared" si="18"/>
        <v/>
      </c>
      <c r="G598" s="78" t="s">
        <v>1</v>
      </c>
      <c r="H598" s="76">
        <v>140.5</v>
      </c>
      <c r="I598" s="34">
        <f t="shared" si="19"/>
        <v>170</v>
      </c>
    </row>
    <row r="599" spans="1:9" ht="12" customHeight="1">
      <c r="A599" s="37">
        <v>14284</v>
      </c>
      <c r="B599" s="72" t="s">
        <v>636</v>
      </c>
      <c r="C599" s="72"/>
      <c r="D599" s="73" t="s">
        <v>885</v>
      </c>
      <c r="E599" s="77" t="s">
        <v>782</v>
      </c>
      <c r="F599" s="74" t="str">
        <f t="shared" si="18"/>
        <v/>
      </c>
      <c r="G599" s="78" t="s">
        <v>1</v>
      </c>
      <c r="H599" s="76">
        <v>111.4</v>
      </c>
      <c r="I599" s="34">
        <f t="shared" si="19"/>
        <v>134.80000000000001</v>
      </c>
    </row>
    <row r="600" spans="1:9" ht="12" customHeight="1">
      <c r="A600" s="37">
        <v>14285</v>
      </c>
      <c r="B600" s="72" t="s">
        <v>356</v>
      </c>
      <c r="C600" s="72"/>
      <c r="D600" s="73" t="s">
        <v>890</v>
      </c>
      <c r="E600" s="77" t="s">
        <v>777</v>
      </c>
      <c r="F600" s="74" t="str">
        <f t="shared" si="18"/>
        <v/>
      </c>
      <c r="G600" s="75" t="s">
        <v>1</v>
      </c>
      <c r="H600" s="76">
        <v>127</v>
      </c>
      <c r="I600" s="34">
        <f t="shared" si="19"/>
        <v>153.69999999999999</v>
      </c>
    </row>
    <row r="601" spans="1:9" ht="12" customHeight="1">
      <c r="A601" s="37">
        <v>14286</v>
      </c>
      <c r="B601" s="72" t="s">
        <v>357</v>
      </c>
      <c r="C601" s="72"/>
      <c r="D601" s="73" t="s">
        <v>885</v>
      </c>
      <c r="E601" s="77" t="s">
        <v>777</v>
      </c>
      <c r="F601" s="74" t="str">
        <f t="shared" si="18"/>
        <v/>
      </c>
      <c r="G601" s="75" t="s">
        <v>1</v>
      </c>
      <c r="H601" s="76">
        <v>322.7</v>
      </c>
      <c r="I601" s="34">
        <f t="shared" si="19"/>
        <v>390.5</v>
      </c>
    </row>
    <row r="602" spans="1:9" ht="12" customHeight="1">
      <c r="A602" s="37">
        <v>14287</v>
      </c>
      <c r="B602" s="72" t="s">
        <v>358</v>
      </c>
      <c r="C602" s="72"/>
      <c r="D602" s="73" t="s">
        <v>885</v>
      </c>
      <c r="E602" s="77" t="s">
        <v>777</v>
      </c>
      <c r="F602" s="74" t="str">
        <f t="shared" si="18"/>
        <v/>
      </c>
      <c r="G602" s="75" t="s">
        <v>1</v>
      </c>
      <c r="H602" s="76">
        <v>108.2</v>
      </c>
      <c r="I602" s="34">
        <f t="shared" si="19"/>
        <v>130.9</v>
      </c>
    </row>
    <row r="603" spans="1:9" ht="12" customHeight="1">
      <c r="A603" s="37">
        <v>14288</v>
      </c>
      <c r="B603" s="72" t="s">
        <v>359</v>
      </c>
      <c r="C603" s="72"/>
      <c r="D603" s="73" t="s">
        <v>885</v>
      </c>
      <c r="E603" s="77" t="s">
        <v>777</v>
      </c>
      <c r="F603" s="74" t="str">
        <f t="shared" si="18"/>
        <v/>
      </c>
      <c r="G603" s="75" t="s">
        <v>1</v>
      </c>
      <c r="H603" s="76">
        <v>250.4</v>
      </c>
      <c r="I603" s="34">
        <f t="shared" si="19"/>
        <v>303</v>
      </c>
    </row>
    <row r="604" spans="1:9" ht="12" customHeight="1">
      <c r="A604" s="36">
        <v>14289</v>
      </c>
      <c r="B604" s="78" t="s">
        <v>533</v>
      </c>
      <c r="C604" s="81"/>
      <c r="D604" s="73" t="s">
        <v>890</v>
      </c>
      <c r="E604" s="77" t="s">
        <v>777</v>
      </c>
      <c r="F604" s="74" t="str">
        <f t="shared" si="18"/>
        <v/>
      </c>
      <c r="G604" s="75" t="s">
        <v>1</v>
      </c>
      <c r="H604" s="82">
        <v>148.4</v>
      </c>
      <c r="I604" s="34">
        <f t="shared" si="19"/>
        <v>179.6</v>
      </c>
    </row>
    <row r="605" spans="1:9" ht="12" customHeight="1">
      <c r="A605" s="37">
        <v>14290</v>
      </c>
      <c r="B605" s="72" t="s">
        <v>360</v>
      </c>
      <c r="C605" s="72"/>
      <c r="D605" s="73" t="s">
        <v>885</v>
      </c>
      <c r="E605" s="77" t="s">
        <v>777</v>
      </c>
      <c r="F605" s="74" t="str">
        <f t="shared" si="18"/>
        <v/>
      </c>
      <c r="G605" s="75" t="s">
        <v>1</v>
      </c>
      <c r="H605" s="76">
        <v>107.8</v>
      </c>
      <c r="I605" s="34">
        <f t="shared" si="19"/>
        <v>130.4</v>
      </c>
    </row>
    <row r="606" spans="1:9" ht="12" customHeight="1">
      <c r="A606" s="37">
        <v>14291</v>
      </c>
      <c r="B606" s="72" t="s">
        <v>361</v>
      </c>
      <c r="C606" s="72"/>
      <c r="D606" s="73" t="s">
        <v>885</v>
      </c>
      <c r="E606" s="77" t="s">
        <v>777</v>
      </c>
      <c r="F606" s="74" t="str">
        <f t="shared" si="18"/>
        <v/>
      </c>
      <c r="G606" s="75" t="s">
        <v>1</v>
      </c>
      <c r="H606" s="76">
        <v>107.8</v>
      </c>
      <c r="I606" s="34">
        <f t="shared" si="19"/>
        <v>130.4</v>
      </c>
    </row>
    <row r="607" spans="1:9" ht="12" customHeight="1">
      <c r="A607" s="37">
        <v>14292</v>
      </c>
      <c r="B607" s="72" t="s">
        <v>362</v>
      </c>
      <c r="C607" s="72"/>
      <c r="D607" s="73" t="s">
        <v>885</v>
      </c>
      <c r="E607" s="77" t="s">
        <v>777</v>
      </c>
      <c r="F607" s="74" t="str">
        <f t="shared" si="18"/>
        <v/>
      </c>
      <c r="G607" s="75" t="s">
        <v>1</v>
      </c>
      <c r="H607" s="76">
        <v>157.19999999999999</v>
      </c>
      <c r="I607" s="34">
        <f t="shared" si="19"/>
        <v>190.2</v>
      </c>
    </row>
    <row r="608" spans="1:9" ht="12" customHeight="1">
      <c r="A608" s="37">
        <v>14293</v>
      </c>
      <c r="B608" s="72" t="s">
        <v>363</v>
      </c>
      <c r="C608" s="72"/>
      <c r="D608" s="73" t="s">
        <v>885</v>
      </c>
      <c r="E608" s="77" t="s">
        <v>777</v>
      </c>
      <c r="F608" s="74" t="str">
        <f t="shared" si="18"/>
        <v/>
      </c>
      <c r="G608" s="75" t="s">
        <v>1</v>
      </c>
      <c r="H608" s="76">
        <v>157.19999999999999</v>
      </c>
      <c r="I608" s="34">
        <f t="shared" si="19"/>
        <v>190.2</v>
      </c>
    </row>
    <row r="609" spans="1:9" ht="12" customHeight="1">
      <c r="A609" s="37">
        <v>14294</v>
      </c>
      <c r="B609" s="72" t="s">
        <v>685</v>
      </c>
      <c r="C609" s="72"/>
      <c r="D609" s="73" t="s">
        <v>890</v>
      </c>
      <c r="E609" s="77" t="s">
        <v>777</v>
      </c>
      <c r="F609" s="74" t="str">
        <f t="shared" si="18"/>
        <v/>
      </c>
      <c r="G609" s="78" t="s">
        <v>1</v>
      </c>
      <c r="H609" s="76">
        <v>254.6</v>
      </c>
      <c r="I609" s="34">
        <f t="shared" si="19"/>
        <v>308.10000000000002</v>
      </c>
    </row>
    <row r="610" spans="1:9" ht="12" customHeight="1">
      <c r="A610" s="37">
        <v>14295</v>
      </c>
      <c r="B610" s="72" t="s">
        <v>681</v>
      </c>
      <c r="C610" s="72"/>
      <c r="D610" s="73" t="s">
        <v>885</v>
      </c>
      <c r="E610" s="77" t="s">
        <v>777</v>
      </c>
      <c r="F610" s="74" t="str">
        <f t="shared" si="18"/>
        <v/>
      </c>
      <c r="G610" s="78" t="s">
        <v>1</v>
      </c>
      <c r="H610" s="76">
        <v>117.3</v>
      </c>
      <c r="I610" s="34">
        <f t="shared" si="19"/>
        <v>141.9</v>
      </c>
    </row>
    <row r="611" spans="1:9" ht="12" customHeight="1">
      <c r="A611" s="37">
        <v>14296</v>
      </c>
      <c r="B611" s="72" t="s">
        <v>682</v>
      </c>
      <c r="C611" s="72"/>
      <c r="D611" s="73" t="s">
        <v>885</v>
      </c>
      <c r="E611" s="77" t="s">
        <v>777</v>
      </c>
      <c r="F611" s="74" t="str">
        <f t="shared" si="18"/>
        <v/>
      </c>
      <c r="G611" s="78" t="s">
        <v>1</v>
      </c>
      <c r="H611" s="76">
        <v>118.3</v>
      </c>
      <c r="I611" s="34">
        <f t="shared" si="19"/>
        <v>143.1</v>
      </c>
    </row>
    <row r="612" spans="1:9" ht="12" customHeight="1">
      <c r="A612" s="37">
        <v>14297</v>
      </c>
      <c r="B612" s="72" t="s">
        <v>683</v>
      </c>
      <c r="C612" s="72"/>
      <c r="D612" s="73" t="s">
        <v>885</v>
      </c>
      <c r="E612" s="77" t="s">
        <v>777</v>
      </c>
      <c r="F612" s="74" t="str">
        <f t="shared" si="18"/>
        <v/>
      </c>
      <c r="G612" s="78" t="s">
        <v>1</v>
      </c>
      <c r="H612" s="76">
        <v>128.80000000000001</v>
      </c>
      <c r="I612" s="34">
        <f t="shared" si="19"/>
        <v>155.80000000000001</v>
      </c>
    </row>
    <row r="613" spans="1:9" ht="12" customHeight="1">
      <c r="A613" s="37">
        <v>14298</v>
      </c>
      <c r="B613" s="72" t="s">
        <v>684</v>
      </c>
      <c r="C613" s="72"/>
      <c r="D613" s="73" t="s">
        <v>885</v>
      </c>
      <c r="E613" s="77" t="s">
        <v>777</v>
      </c>
      <c r="F613" s="74" t="str">
        <f t="shared" si="18"/>
        <v/>
      </c>
      <c r="G613" s="78" t="s">
        <v>1</v>
      </c>
      <c r="H613" s="76">
        <v>158.30000000000001</v>
      </c>
      <c r="I613" s="34">
        <f t="shared" si="19"/>
        <v>191.5</v>
      </c>
    </row>
    <row r="614" spans="1:9" ht="12" customHeight="1">
      <c r="A614" s="37">
        <v>14299</v>
      </c>
      <c r="B614" s="72" t="s">
        <v>686</v>
      </c>
      <c r="C614" s="72"/>
      <c r="D614" s="73" t="s">
        <v>885</v>
      </c>
      <c r="E614" s="77" t="s">
        <v>777</v>
      </c>
      <c r="F614" s="74" t="str">
        <f t="shared" si="18"/>
        <v/>
      </c>
      <c r="G614" s="78" t="s">
        <v>1</v>
      </c>
      <c r="H614" s="76">
        <v>256.39999999999998</v>
      </c>
      <c r="I614" s="34">
        <f t="shared" si="19"/>
        <v>310.2</v>
      </c>
    </row>
    <row r="615" spans="1:9" ht="12" customHeight="1">
      <c r="A615" s="36">
        <v>14300</v>
      </c>
      <c r="B615" s="78" t="s">
        <v>601</v>
      </c>
      <c r="C615" s="81"/>
      <c r="D615" s="73" t="s">
        <v>885</v>
      </c>
      <c r="E615" s="77" t="s">
        <v>777</v>
      </c>
      <c r="F615" s="74" t="str">
        <f t="shared" si="18"/>
        <v/>
      </c>
      <c r="G615" s="78" t="s">
        <v>1</v>
      </c>
      <c r="H615" s="82">
        <v>88.2</v>
      </c>
      <c r="I615" s="34">
        <f t="shared" si="19"/>
        <v>106.7</v>
      </c>
    </row>
    <row r="616" spans="1:9" ht="12" customHeight="1">
      <c r="A616" s="37">
        <v>14301</v>
      </c>
      <c r="B616" s="72" t="s">
        <v>602</v>
      </c>
      <c r="C616" s="72"/>
      <c r="D616" s="73" t="s">
        <v>891</v>
      </c>
      <c r="E616" s="77" t="s">
        <v>777</v>
      </c>
      <c r="F616" s="74" t="str">
        <f t="shared" si="18"/>
        <v/>
      </c>
      <c r="G616" s="78" t="s">
        <v>1</v>
      </c>
      <c r="H616" s="79">
        <v>107</v>
      </c>
      <c r="I616" s="34">
        <f t="shared" si="19"/>
        <v>129.5</v>
      </c>
    </row>
    <row r="617" spans="1:9" ht="12" customHeight="1">
      <c r="A617" s="37">
        <v>14302</v>
      </c>
      <c r="B617" s="72" t="s">
        <v>603</v>
      </c>
      <c r="C617" s="72"/>
      <c r="D617" s="73" t="s">
        <v>885</v>
      </c>
      <c r="E617" s="77" t="s">
        <v>777</v>
      </c>
      <c r="F617" s="74" t="str">
        <f t="shared" si="18"/>
        <v/>
      </c>
      <c r="G617" s="78" t="s">
        <v>1</v>
      </c>
      <c r="H617" s="79">
        <v>168.1</v>
      </c>
      <c r="I617" s="34">
        <f t="shared" si="19"/>
        <v>203.4</v>
      </c>
    </row>
    <row r="618" spans="1:9" ht="12" customHeight="1">
      <c r="A618" s="37">
        <v>14303</v>
      </c>
      <c r="B618" s="72" t="s">
        <v>604</v>
      </c>
      <c r="C618" s="72"/>
      <c r="D618" s="73" t="s">
        <v>885</v>
      </c>
      <c r="E618" s="77" t="s">
        <v>777</v>
      </c>
      <c r="F618" s="74" t="str">
        <f t="shared" si="18"/>
        <v/>
      </c>
      <c r="G618" s="78" t="s">
        <v>1</v>
      </c>
      <c r="H618" s="79">
        <v>95.8</v>
      </c>
      <c r="I618" s="34">
        <f t="shared" si="19"/>
        <v>115.9</v>
      </c>
    </row>
    <row r="619" spans="1:9" ht="12" customHeight="1">
      <c r="A619" s="37">
        <v>14310</v>
      </c>
      <c r="B619" s="72" t="s">
        <v>605</v>
      </c>
      <c r="C619" s="72"/>
      <c r="D619" s="73" t="s">
        <v>885</v>
      </c>
      <c r="E619" s="77" t="s">
        <v>777</v>
      </c>
      <c r="F619" s="74" t="str">
        <f t="shared" si="18"/>
        <v/>
      </c>
      <c r="G619" s="78" t="s">
        <v>1</v>
      </c>
      <c r="H619" s="79">
        <v>125.4</v>
      </c>
      <c r="I619" s="34">
        <f t="shared" si="19"/>
        <v>151.69999999999999</v>
      </c>
    </row>
    <row r="620" spans="1:9" ht="12" customHeight="1">
      <c r="A620" s="37">
        <v>14311</v>
      </c>
      <c r="B620" s="72" t="s">
        <v>606</v>
      </c>
      <c r="C620" s="72"/>
      <c r="D620" s="73" t="s">
        <v>890</v>
      </c>
      <c r="E620" s="77" t="s">
        <v>777</v>
      </c>
      <c r="F620" s="74" t="str">
        <f t="shared" si="18"/>
        <v/>
      </c>
      <c r="G620" s="78" t="s">
        <v>1</v>
      </c>
      <c r="H620" s="79">
        <v>137.80000000000001</v>
      </c>
      <c r="I620" s="34">
        <f t="shared" si="19"/>
        <v>166.7</v>
      </c>
    </row>
    <row r="621" spans="1:9" ht="12" customHeight="1">
      <c r="A621" s="37">
        <v>14312</v>
      </c>
      <c r="B621" s="72" t="s">
        <v>607</v>
      </c>
      <c r="C621" s="72"/>
      <c r="D621" s="73" t="s">
        <v>890</v>
      </c>
      <c r="E621" s="77" t="s">
        <v>777</v>
      </c>
      <c r="F621" s="74" t="str">
        <f t="shared" si="18"/>
        <v/>
      </c>
      <c r="G621" s="78" t="s">
        <v>1</v>
      </c>
      <c r="H621" s="79">
        <v>227.8</v>
      </c>
      <c r="I621" s="34">
        <f t="shared" si="19"/>
        <v>275.60000000000002</v>
      </c>
    </row>
    <row r="622" spans="1:9" ht="12" customHeight="1">
      <c r="A622" s="37">
        <v>14313</v>
      </c>
      <c r="B622" s="72" t="s">
        <v>608</v>
      </c>
      <c r="C622" s="72"/>
      <c r="D622" s="73" t="s">
        <v>885</v>
      </c>
      <c r="E622" s="77" t="s">
        <v>777</v>
      </c>
      <c r="F622" s="74" t="str">
        <f t="shared" si="18"/>
        <v/>
      </c>
      <c r="G622" s="78" t="s">
        <v>1</v>
      </c>
      <c r="H622" s="79">
        <v>274.5</v>
      </c>
      <c r="I622" s="34">
        <f t="shared" si="19"/>
        <v>332.1</v>
      </c>
    </row>
    <row r="623" spans="1:9" ht="12" customHeight="1">
      <c r="A623" s="36">
        <v>14360</v>
      </c>
      <c r="B623" s="78" t="s">
        <v>728</v>
      </c>
      <c r="C623" s="81"/>
      <c r="D623" s="73" t="s">
        <v>885</v>
      </c>
      <c r="E623" s="77" t="s">
        <v>782</v>
      </c>
      <c r="F623" s="74" t="str">
        <f t="shared" si="18"/>
        <v/>
      </c>
      <c r="G623" s="78" t="s">
        <v>1</v>
      </c>
      <c r="H623" s="82">
        <v>151.69999999999999</v>
      </c>
      <c r="I623" s="34">
        <f t="shared" si="19"/>
        <v>183.6</v>
      </c>
    </row>
    <row r="624" spans="1:9" ht="12" customHeight="1">
      <c r="A624" s="36">
        <v>14361</v>
      </c>
      <c r="B624" s="78" t="s">
        <v>729</v>
      </c>
      <c r="C624" s="81"/>
      <c r="D624" s="73" t="s">
        <v>885</v>
      </c>
      <c r="E624" s="77" t="s">
        <v>782</v>
      </c>
      <c r="F624" s="74" t="str">
        <f t="shared" si="18"/>
        <v/>
      </c>
      <c r="G624" s="78" t="s">
        <v>1</v>
      </c>
      <c r="H624" s="82">
        <v>163</v>
      </c>
      <c r="I624" s="34">
        <f t="shared" si="19"/>
        <v>197.2</v>
      </c>
    </row>
    <row r="625" spans="1:9" ht="12" customHeight="1">
      <c r="A625" s="36">
        <v>14362</v>
      </c>
      <c r="B625" s="78" t="s">
        <v>730</v>
      </c>
      <c r="C625" s="81"/>
      <c r="D625" s="73" t="s">
        <v>885</v>
      </c>
      <c r="E625" s="77" t="s">
        <v>782</v>
      </c>
      <c r="F625" s="74" t="str">
        <f t="shared" si="18"/>
        <v/>
      </c>
      <c r="G625" s="78" t="s">
        <v>1</v>
      </c>
      <c r="H625" s="82">
        <v>163</v>
      </c>
      <c r="I625" s="34">
        <f t="shared" si="19"/>
        <v>197.2</v>
      </c>
    </row>
    <row r="626" spans="1:9" ht="12" customHeight="1">
      <c r="A626" s="36">
        <v>14363</v>
      </c>
      <c r="B626" s="78" t="s">
        <v>731</v>
      </c>
      <c r="C626" s="81"/>
      <c r="D626" s="73" t="s">
        <v>885</v>
      </c>
      <c r="E626" s="77" t="s">
        <v>781</v>
      </c>
      <c r="F626" s="74" t="str">
        <f t="shared" si="18"/>
        <v/>
      </c>
      <c r="G626" s="78" t="s">
        <v>1</v>
      </c>
      <c r="H626" s="82">
        <v>121.6</v>
      </c>
      <c r="I626" s="34">
        <f t="shared" si="19"/>
        <v>147.1</v>
      </c>
    </row>
    <row r="627" spans="1:9" ht="12" customHeight="1">
      <c r="A627" s="36">
        <v>14364</v>
      </c>
      <c r="B627" s="78" t="s">
        <v>732</v>
      </c>
      <c r="C627" s="81"/>
      <c r="D627" s="73" t="s">
        <v>885</v>
      </c>
      <c r="E627" s="77" t="s">
        <v>781</v>
      </c>
      <c r="F627" s="74" t="str">
        <f t="shared" si="18"/>
        <v/>
      </c>
      <c r="G627" s="78" t="s">
        <v>1</v>
      </c>
      <c r="H627" s="82">
        <v>118.6</v>
      </c>
      <c r="I627" s="34">
        <f t="shared" si="19"/>
        <v>143.5</v>
      </c>
    </row>
    <row r="628" spans="1:9" ht="12" customHeight="1">
      <c r="A628" s="37">
        <v>14365</v>
      </c>
      <c r="B628" s="72" t="s">
        <v>733</v>
      </c>
      <c r="C628" s="72"/>
      <c r="D628" s="73" t="s">
        <v>885</v>
      </c>
      <c r="E628" s="77" t="s">
        <v>781</v>
      </c>
      <c r="F628" s="74" t="str">
        <f t="shared" si="18"/>
        <v/>
      </c>
      <c r="G628" s="78" t="s">
        <v>1</v>
      </c>
      <c r="H628" s="76">
        <v>134.5</v>
      </c>
      <c r="I628" s="34">
        <f t="shared" si="19"/>
        <v>162.69999999999999</v>
      </c>
    </row>
    <row r="629" spans="1:9" ht="12" customHeight="1">
      <c r="A629" s="88">
        <v>14400</v>
      </c>
      <c r="B629" s="72" t="s">
        <v>819</v>
      </c>
      <c r="C629" s="72"/>
      <c r="D629" s="73" t="s">
        <v>885</v>
      </c>
      <c r="E629" s="84" t="s">
        <v>782</v>
      </c>
      <c r="F629" s="74" t="str">
        <f t="shared" si="18"/>
        <v/>
      </c>
      <c r="G629" s="75" t="s">
        <v>1</v>
      </c>
      <c r="H629" s="79">
        <v>159.30000000000001</v>
      </c>
      <c r="I629" s="34">
        <f t="shared" si="19"/>
        <v>192.8</v>
      </c>
    </row>
    <row r="630" spans="1:9" ht="12" customHeight="1">
      <c r="A630" s="88">
        <v>14401</v>
      </c>
      <c r="B630" s="72" t="s">
        <v>820</v>
      </c>
      <c r="C630" s="72"/>
      <c r="D630" s="73" t="s">
        <v>885</v>
      </c>
      <c r="E630" s="84" t="s">
        <v>782</v>
      </c>
      <c r="F630" s="74" t="str">
        <f t="shared" si="18"/>
        <v/>
      </c>
      <c r="G630" s="75" t="s">
        <v>1</v>
      </c>
      <c r="H630" s="79">
        <v>159.30000000000001</v>
      </c>
      <c r="I630" s="34">
        <f t="shared" si="19"/>
        <v>192.8</v>
      </c>
    </row>
    <row r="631" spans="1:9" ht="12" customHeight="1">
      <c r="A631" s="37">
        <v>14405</v>
      </c>
      <c r="B631" s="72" t="s">
        <v>432</v>
      </c>
      <c r="C631" s="72"/>
      <c r="D631" s="73" t="s">
        <v>885</v>
      </c>
      <c r="E631" s="77" t="s">
        <v>779</v>
      </c>
      <c r="F631" s="74" t="str">
        <f t="shared" si="18"/>
        <v/>
      </c>
      <c r="G631" s="75" t="s">
        <v>1</v>
      </c>
      <c r="H631" s="79">
        <v>66.2</v>
      </c>
      <c r="I631" s="34">
        <f t="shared" si="19"/>
        <v>80.099999999999994</v>
      </c>
    </row>
    <row r="632" spans="1:9" ht="12" customHeight="1">
      <c r="A632" s="37">
        <v>14406</v>
      </c>
      <c r="B632" s="72" t="s">
        <v>433</v>
      </c>
      <c r="C632" s="72"/>
      <c r="D632" s="73" t="s">
        <v>885</v>
      </c>
      <c r="E632" s="77" t="s">
        <v>777</v>
      </c>
      <c r="F632" s="74" t="str">
        <f t="shared" si="18"/>
        <v/>
      </c>
      <c r="G632" s="75" t="s">
        <v>1</v>
      </c>
      <c r="H632" s="79">
        <v>92.4</v>
      </c>
      <c r="I632" s="34">
        <f t="shared" si="19"/>
        <v>111.8</v>
      </c>
    </row>
    <row r="633" spans="1:9" ht="12" customHeight="1">
      <c r="A633" s="37">
        <v>14407</v>
      </c>
      <c r="B633" s="72" t="s">
        <v>434</v>
      </c>
      <c r="C633" s="72"/>
      <c r="D633" s="73" t="s">
        <v>887</v>
      </c>
      <c r="E633" s="77" t="s">
        <v>779</v>
      </c>
      <c r="F633" s="74" t="str">
        <f t="shared" si="18"/>
        <v/>
      </c>
      <c r="G633" s="75" t="s">
        <v>1</v>
      </c>
      <c r="H633" s="79">
        <v>66</v>
      </c>
      <c r="I633" s="34">
        <f t="shared" si="19"/>
        <v>79.900000000000006</v>
      </c>
    </row>
    <row r="634" spans="1:9" ht="12" customHeight="1">
      <c r="A634" s="37">
        <v>14408</v>
      </c>
      <c r="B634" s="72" t="s">
        <v>435</v>
      </c>
      <c r="C634" s="72"/>
      <c r="D634" s="73" t="s">
        <v>885</v>
      </c>
      <c r="E634" s="77" t="s">
        <v>777</v>
      </c>
      <c r="F634" s="74" t="str">
        <f t="shared" si="18"/>
        <v/>
      </c>
      <c r="G634" s="75" t="s">
        <v>1</v>
      </c>
      <c r="H634" s="79">
        <v>91.7</v>
      </c>
      <c r="I634" s="34">
        <f t="shared" si="19"/>
        <v>111</v>
      </c>
    </row>
    <row r="635" spans="1:9" ht="12" customHeight="1">
      <c r="A635" s="37">
        <v>14409</v>
      </c>
      <c r="B635" s="72" t="s">
        <v>437</v>
      </c>
      <c r="C635" s="72"/>
      <c r="D635" s="73" t="s">
        <v>885</v>
      </c>
      <c r="E635" s="77" t="s">
        <v>779</v>
      </c>
      <c r="F635" s="74" t="str">
        <f t="shared" si="18"/>
        <v/>
      </c>
      <c r="G635" s="75" t="s">
        <v>1</v>
      </c>
      <c r="H635" s="79">
        <v>66</v>
      </c>
      <c r="I635" s="34">
        <f t="shared" si="19"/>
        <v>79.900000000000006</v>
      </c>
    </row>
    <row r="636" spans="1:9" ht="12" customHeight="1">
      <c r="A636" s="37">
        <v>14410</v>
      </c>
      <c r="B636" s="72" t="s">
        <v>438</v>
      </c>
      <c r="C636" s="72"/>
      <c r="D636" s="73" t="s">
        <v>887</v>
      </c>
      <c r="E636" s="77" t="s">
        <v>777</v>
      </c>
      <c r="F636" s="74" t="str">
        <f t="shared" si="18"/>
        <v/>
      </c>
      <c r="G636" s="75" t="s">
        <v>1</v>
      </c>
      <c r="H636" s="79">
        <v>91.7</v>
      </c>
      <c r="I636" s="34">
        <f t="shared" si="19"/>
        <v>111</v>
      </c>
    </row>
    <row r="637" spans="1:9" ht="12" customHeight="1">
      <c r="A637" s="37">
        <v>14411</v>
      </c>
      <c r="B637" s="72" t="s">
        <v>439</v>
      </c>
      <c r="C637" s="72"/>
      <c r="D637" s="73" t="s">
        <v>887</v>
      </c>
      <c r="E637" s="77" t="s">
        <v>777</v>
      </c>
      <c r="F637" s="74" t="str">
        <f t="shared" si="18"/>
        <v/>
      </c>
      <c r="G637" s="75" t="s">
        <v>1</v>
      </c>
      <c r="H637" s="79">
        <v>135</v>
      </c>
      <c r="I637" s="34">
        <f t="shared" si="19"/>
        <v>163.4</v>
      </c>
    </row>
    <row r="638" spans="1:9" ht="12" customHeight="1">
      <c r="A638" s="37">
        <v>14412</v>
      </c>
      <c r="B638" s="72" t="s">
        <v>440</v>
      </c>
      <c r="C638" s="72"/>
      <c r="D638" s="73" t="s">
        <v>885</v>
      </c>
      <c r="E638" s="77" t="s">
        <v>777</v>
      </c>
      <c r="F638" s="74" t="str">
        <f t="shared" si="18"/>
        <v/>
      </c>
      <c r="G638" s="75" t="s">
        <v>1</v>
      </c>
      <c r="H638" s="79">
        <v>135.4</v>
      </c>
      <c r="I638" s="34">
        <f t="shared" si="19"/>
        <v>163.80000000000001</v>
      </c>
    </row>
    <row r="639" spans="1:9" ht="12" customHeight="1">
      <c r="A639" s="37">
        <v>14413</v>
      </c>
      <c r="B639" s="72" t="s">
        <v>441</v>
      </c>
      <c r="C639" s="72"/>
      <c r="D639" s="73" t="s">
        <v>885</v>
      </c>
      <c r="E639" s="77" t="s">
        <v>779</v>
      </c>
      <c r="F639" s="74" t="str">
        <f t="shared" si="18"/>
        <v/>
      </c>
      <c r="G639" s="75" t="s">
        <v>1</v>
      </c>
      <c r="H639" s="79">
        <v>64.5</v>
      </c>
      <c r="I639" s="34">
        <f t="shared" si="19"/>
        <v>78</v>
      </c>
    </row>
    <row r="640" spans="1:9" ht="12" customHeight="1">
      <c r="A640" s="37">
        <v>14414</v>
      </c>
      <c r="B640" s="72" t="s">
        <v>442</v>
      </c>
      <c r="C640" s="72"/>
      <c r="D640" s="73" t="s">
        <v>885</v>
      </c>
      <c r="E640" s="77" t="s">
        <v>779</v>
      </c>
      <c r="F640" s="74" t="str">
        <f t="shared" si="18"/>
        <v/>
      </c>
      <c r="G640" s="75" t="s">
        <v>1</v>
      </c>
      <c r="H640" s="79">
        <v>64.7</v>
      </c>
      <c r="I640" s="34">
        <f t="shared" si="19"/>
        <v>78.3</v>
      </c>
    </row>
    <row r="641" spans="1:9" ht="12" customHeight="1">
      <c r="A641" s="88">
        <v>14421</v>
      </c>
      <c r="B641" s="72" t="s">
        <v>821</v>
      </c>
      <c r="C641" s="72"/>
      <c r="D641" s="73" t="s">
        <v>885</v>
      </c>
      <c r="E641" s="84" t="s">
        <v>777</v>
      </c>
      <c r="F641" s="74" t="str">
        <f t="shared" si="18"/>
        <v/>
      </c>
      <c r="G641" s="75" t="s">
        <v>1</v>
      </c>
      <c r="H641" s="79">
        <v>142.80000000000001</v>
      </c>
      <c r="I641" s="34">
        <f t="shared" si="19"/>
        <v>172.8</v>
      </c>
    </row>
    <row r="642" spans="1:9" ht="12" customHeight="1">
      <c r="A642" s="88">
        <v>14422</v>
      </c>
      <c r="B642" s="72" t="s">
        <v>822</v>
      </c>
      <c r="C642" s="72"/>
      <c r="D642" s="73" t="s">
        <v>885</v>
      </c>
      <c r="E642" s="84" t="s">
        <v>777</v>
      </c>
      <c r="F642" s="74" t="str">
        <f t="shared" si="18"/>
        <v/>
      </c>
      <c r="G642" s="75" t="s">
        <v>1</v>
      </c>
      <c r="H642" s="79">
        <v>169.2</v>
      </c>
      <c r="I642" s="34">
        <f t="shared" si="19"/>
        <v>204.7</v>
      </c>
    </row>
    <row r="643" spans="1:9" ht="12" customHeight="1">
      <c r="A643" s="88">
        <v>14424</v>
      </c>
      <c r="B643" s="72" t="s">
        <v>823</v>
      </c>
      <c r="C643" s="72"/>
      <c r="D643" s="73" t="s">
        <v>885</v>
      </c>
      <c r="E643" s="84" t="s">
        <v>777</v>
      </c>
      <c r="F643" s="74" t="str">
        <f t="shared" si="18"/>
        <v/>
      </c>
      <c r="G643" s="75" t="s">
        <v>1</v>
      </c>
      <c r="H643" s="79">
        <v>174</v>
      </c>
      <c r="I643" s="34">
        <f t="shared" si="19"/>
        <v>210.5</v>
      </c>
    </row>
    <row r="644" spans="1:9" ht="12" customHeight="1">
      <c r="A644" s="88">
        <v>14425</v>
      </c>
      <c r="B644" s="72" t="s">
        <v>824</v>
      </c>
      <c r="C644" s="72"/>
      <c r="D644" s="73" t="s">
        <v>885</v>
      </c>
      <c r="E644" s="84" t="s">
        <v>777</v>
      </c>
      <c r="F644" s="74" t="str">
        <f t="shared" si="18"/>
        <v/>
      </c>
      <c r="G644" s="75" t="s">
        <v>1</v>
      </c>
      <c r="H644" s="79">
        <v>204.5</v>
      </c>
      <c r="I644" s="34">
        <f t="shared" si="19"/>
        <v>247.4</v>
      </c>
    </row>
    <row r="645" spans="1:9" ht="12" customHeight="1">
      <c r="A645" s="88">
        <v>14427</v>
      </c>
      <c r="B645" s="72" t="s">
        <v>825</v>
      </c>
      <c r="C645" s="72"/>
      <c r="D645" s="73" t="s">
        <v>885</v>
      </c>
      <c r="E645" s="84" t="s">
        <v>777</v>
      </c>
      <c r="F645" s="74" t="str">
        <f t="shared" si="18"/>
        <v/>
      </c>
      <c r="G645" s="75" t="s">
        <v>1</v>
      </c>
      <c r="H645" s="79">
        <v>214</v>
      </c>
      <c r="I645" s="34">
        <f t="shared" si="19"/>
        <v>258.89999999999998</v>
      </c>
    </row>
    <row r="646" spans="1:9" ht="12" customHeight="1">
      <c r="A646" s="88">
        <v>14428</v>
      </c>
      <c r="B646" s="72" t="s">
        <v>826</v>
      </c>
      <c r="C646" s="72"/>
      <c r="D646" s="73" t="s">
        <v>885</v>
      </c>
      <c r="E646" s="84" t="s">
        <v>777</v>
      </c>
      <c r="F646" s="74" t="str">
        <f t="shared" si="18"/>
        <v/>
      </c>
      <c r="G646" s="75" t="s">
        <v>1</v>
      </c>
      <c r="H646" s="79">
        <v>253.4</v>
      </c>
      <c r="I646" s="34">
        <f t="shared" si="19"/>
        <v>306.60000000000002</v>
      </c>
    </row>
    <row r="647" spans="1:9" ht="12" customHeight="1">
      <c r="A647" s="88">
        <v>14430</v>
      </c>
      <c r="B647" s="72" t="s">
        <v>827</v>
      </c>
      <c r="C647" s="72"/>
      <c r="D647" s="81" t="s">
        <v>885</v>
      </c>
      <c r="E647" s="84" t="s">
        <v>779</v>
      </c>
      <c r="F647" s="74" t="str">
        <f t="shared" ref="F647:F710" si="20">IF($I$1&lt;&gt;0,H647*(1-$I$1),"")</f>
        <v/>
      </c>
      <c r="G647" s="75" t="s">
        <v>1</v>
      </c>
      <c r="H647" s="79">
        <v>75.900000000000006</v>
      </c>
      <c r="I647" s="34">
        <f t="shared" ref="I647:I710" si="21">ROUND(H647*1.21,1)</f>
        <v>91.8</v>
      </c>
    </row>
    <row r="648" spans="1:9" ht="12" customHeight="1">
      <c r="A648" s="88">
        <v>14431</v>
      </c>
      <c r="B648" s="72" t="s">
        <v>828</v>
      </c>
      <c r="C648" s="72"/>
      <c r="D648" s="81" t="s">
        <v>885</v>
      </c>
      <c r="E648" s="84" t="s">
        <v>779</v>
      </c>
      <c r="F648" s="74" t="str">
        <f t="shared" si="20"/>
        <v/>
      </c>
      <c r="G648" s="75" t="s">
        <v>1</v>
      </c>
      <c r="H648" s="79">
        <v>90.7</v>
      </c>
      <c r="I648" s="34">
        <f t="shared" si="21"/>
        <v>109.7</v>
      </c>
    </row>
    <row r="649" spans="1:9" ht="12" customHeight="1">
      <c r="A649" s="88">
        <v>14433</v>
      </c>
      <c r="B649" s="72" t="s">
        <v>829</v>
      </c>
      <c r="C649" s="72"/>
      <c r="D649" s="81" t="s">
        <v>885</v>
      </c>
      <c r="E649" s="84" t="s">
        <v>779</v>
      </c>
      <c r="F649" s="74" t="str">
        <f t="shared" si="20"/>
        <v/>
      </c>
      <c r="G649" s="75" t="s">
        <v>1</v>
      </c>
      <c r="H649" s="79">
        <v>63.1</v>
      </c>
      <c r="I649" s="34">
        <f t="shared" si="21"/>
        <v>76.400000000000006</v>
      </c>
    </row>
    <row r="650" spans="1:9" ht="12" customHeight="1">
      <c r="A650" s="88">
        <v>14434</v>
      </c>
      <c r="B650" s="72" t="s">
        <v>830</v>
      </c>
      <c r="C650" s="72"/>
      <c r="D650" s="81" t="s">
        <v>885</v>
      </c>
      <c r="E650" s="84" t="s">
        <v>779</v>
      </c>
      <c r="F650" s="74" t="str">
        <f t="shared" si="20"/>
        <v/>
      </c>
      <c r="G650" s="75" t="s">
        <v>1</v>
      </c>
      <c r="H650" s="79">
        <v>67.5</v>
      </c>
      <c r="I650" s="34">
        <f t="shared" si="21"/>
        <v>81.7</v>
      </c>
    </row>
    <row r="651" spans="1:9" ht="12" customHeight="1">
      <c r="A651" s="88">
        <v>14438</v>
      </c>
      <c r="B651" s="72" t="s">
        <v>831</v>
      </c>
      <c r="C651" s="72"/>
      <c r="D651" s="81" t="s">
        <v>885</v>
      </c>
      <c r="E651" s="84" t="s">
        <v>779</v>
      </c>
      <c r="F651" s="74" t="str">
        <f t="shared" si="20"/>
        <v/>
      </c>
      <c r="G651" s="75" t="s">
        <v>1</v>
      </c>
      <c r="H651" s="79">
        <v>74.099999999999994</v>
      </c>
      <c r="I651" s="34">
        <f t="shared" si="21"/>
        <v>89.7</v>
      </c>
    </row>
    <row r="652" spans="1:9" ht="12" customHeight="1">
      <c r="A652" s="88">
        <v>14439</v>
      </c>
      <c r="B652" s="72" t="s">
        <v>832</v>
      </c>
      <c r="C652" s="72"/>
      <c r="D652" s="81" t="s">
        <v>885</v>
      </c>
      <c r="E652" s="84" t="s">
        <v>779</v>
      </c>
      <c r="F652" s="74" t="str">
        <f t="shared" si="20"/>
        <v/>
      </c>
      <c r="G652" s="75" t="s">
        <v>1</v>
      </c>
      <c r="H652" s="79">
        <v>74.099999999999994</v>
      </c>
      <c r="I652" s="34">
        <f t="shared" si="21"/>
        <v>89.7</v>
      </c>
    </row>
    <row r="653" spans="1:9" ht="12" customHeight="1">
      <c r="A653" s="36">
        <v>14440</v>
      </c>
      <c r="B653" s="78" t="s">
        <v>742</v>
      </c>
      <c r="C653" s="81"/>
      <c r="D653" s="73" t="s">
        <v>885</v>
      </c>
      <c r="E653" s="77" t="s">
        <v>777</v>
      </c>
      <c r="F653" s="74" t="str">
        <f t="shared" si="20"/>
        <v/>
      </c>
      <c r="G653" s="78" t="s">
        <v>1</v>
      </c>
      <c r="H653" s="82">
        <v>106.9</v>
      </c>
      <c r="I653" s="34">
        <f t="shared" si="21"/>
        <v>129.30000000000001</v>
      </c>
    </row>
    <row r="654" spans="1:9" ht="12" customHeight="1">
      <c r="A654" s="37">
        <v>14441</v>
      </c>
      <c r="B654" s="72" t="s">
        <v>743</v>
      </c>
      <c r="C654" s="72"/>
      <c r="D654" s="73" t="s">
        <v>891</v>
      </c>
      <c r="E654" s="77" t="s">
        <v>777</v>
      </c>
      <c r="F654" s="74" t="str">
        <f t="shared" si="20"/>
        <v/>
      </c>
      <c r="G654" s="78" t="s">
        <v>1</v>
      </c>
      <c r="H654" s="79">
        <v>128.30000000000001</v>
      </c>
      <c r="I654" s="34">
        <f t="shared" si="21"/>
        <v>155.19999999999999</v>
      </c>
    </row>
    <row r="655" spans="1:9" ht="12" customHeight="1">
      <c r="A655" s="37">
        <v>14442</v>
      </c>
      <c r="B655" s="72" t="s">
        <v>744</v>
      </c>
      <c r="C655" s="72"/>
      <c r="D655" s="73" t="s">
        <v>885</v>
      </c>
      <c r="E655" s="77" t="s">
        <v>777</v>
      </c>
      <c r="F655" s="74" t="str">
        <f t="shared" si="20"/>
        <v/>
      </c>
      <c r="G655" s="78" t="s">
        <v>1</v>
      </c>
      <c r="H655" s="79">
        <v>192.4</v>
      </c>
      <c r="I655" s="34">
        <f t="shared" si="21"/>
        <v>232.8</v>
      </c>
    </row>
    <row r="656" spans="1:9" ht="12" customHeight="1">
      <c r="A656" s="37">
        <v>14443</v>
      </c>
      <c r="B656" s="72" t="s">
        <v>745</v>
      </c>
      <c r="C656" s="72"/>
      <c r="D656" s="73" t="s">
        <v>885</v>
      </c>
      <c r="E656" s="77" t="s">
        <v>777</v>
      </c>
      <c r="F656" s="74" t="str">
        <f t="shared" si="20"/>
        <v/>
      </c>
      <c r="G656" s="78" t="s">
        <v>1</v>
      </c>
      <c r="H656" s="79">
        <v>286.7</v>
      </c>
      <c r="I656" s="34">
        <f t="shared" si="21"/>
        <v>346.9</v>
      </c>
    </row>
    <row r="657" spans="1:9" ht="12" customHeight="1">
      <c r="A657" s="36">
        <v>14444</v>
      </c>
      <c r="B657" s="78" t="s">
        <v>741</v>
      </c>
      <c r="C657" s="81"/>
      <c r="D657" s="73" t="s">
        <v>885</v>
      </c>
      <c r="E657" s="77" t="s">
        <v>777</v>
      </c>
      <c r="F657" s="74" t="str">
        <f t="shared" si="20"/>
        <v/>
      </c>
      <c r="G657" s="78" t="s">
        <v>1</v>
      </c>
      <c r="H657" s="82">
        <v>335.3</v>
      </c>
      <c r="I657" s="34">
        <f t="shared" si="21"/>
        <v>405.7</v>
      </c>
    </row>
    <row r="658" spans="1:9" ht="12" customHeight="1">
      <c r="A658" s="36">
        <v>14445</v>
      </c>
      <c r="B658" s="78" t="s">
        <v>735</v>
      </c>
      <c r="C658" s="81"/>
      <c r="D658" s="73" t="s">
        <v>887</v>
      </c>
      <c r="E658" s="77" t="s">
        <v>777</v>
      </c>
      <c r="F658" s="74" t="str">
        <f t="shared" si="20"/>
        <v/>
      </c>
      <c r="G658" s="78" t="s">
        <v>1</v>
      </c>
      <c r="H658" s="82">
        <v>112.3</v>
      </c>
      <c r="I658" s="34">
        <f t="shared" si="21"/>
        <v>135.9</v>
      </c>
    </row>
    <row r="659" spans="1:9" ht="12" customHeight="1">
      <c r="A659" s="36">
        <v>14446</v>
      </c>
      <c r="B659" s="78" t="s">
        <v>737</v>
      </c>
      <c r="C659" s="81"/>
      <c r="D659" s="73" t="s">
        <v>885</v>
      </c>
      <c r="E659" s="77" t="s">
        <v>777</v>
      </c>
      <c r="F659" s="74" t="str">
        <f t="shared" si="20"/>
        <v/>
      </c>
      <c r="G659" s="78" t="s">
        <v>1</v>
      </c>
      <c r="H659" s="82">
        <v>168.5</v>
      </c>
      <c r="I659" s="34">
        <f t="shared" si="21"/>
        <v>203.9</v>
      </c>
    </row>
    <row r="660" spans="1:9" ht="12" customHeight="1">
      <c r="A660" s="37">
        <v>14447</v>
      </c>
      <c r="B660" s="72" t="s">
        <v>739</v>
      </c>
      <c r="C660" s="72"/>
      <c r="D660" s="73" t="s">
        <v>885</v>
      </c>
      <c r="E660" s="77" t="s">
        <v>777</v>
      </c>
      <c r="F660" s="74" t="str">
        <f t="shared" si="20"/>
        <v/>
      </c>
      <c r="G660" s="78" t="s">
        <v>1</v>
      </c>
      <c r="H660" s="76">
        <v>229.3</v>
      </c>
      <c r="I660" s="34">
        <f t="shared" si="21"/>
        <v>277.5</v>
      </c>
    </row>
    <row r="661" spans="1:9" ht="12" customHeight="1">
      <c r="A661" s="36">
        <v>14448</v>
      </c>
      <c r="B661" s="78" t="s">
        <v>736</v>
      </c>
      <c r="C661" s="81"/>
      <c r="D661" s="73" t="s">
        <v>885</v>
      </c>
      <c r="E661" s="77" t="s">
        <v>777</v>
      </c>
      <c r="F661" s="74" t="str">
        <f t="shared" si="20"/>
        <v/>
      </c>
      <c r="G661" s="78" t="s">
        <v>1</v>
      </c>
      <c r="H661" s="82">
        <v>122.9</v>
      </c>
      <c r="I661" s="34">
        <f t="shared" si="21"/>
        <v>148.69999999999999</v>
      </c>
    </row>
    <row r="662" spans="1:9" ht="12" customHeight="1">
      <c r="A662" s="37">
        <v>14449</v>
      </c>
      <c r="B662" s="72" t="s">
        <v>738</v>
      </c>
      <c r="C662" s="72"/>
      <c r="D662" s="73" t="s">
        <v>887</v>
      </c>
      <c r="E662" s="77" t="s">
        <v>777</v>
      </c>
      <c r="F662" s="74" t="str">
        <f t="shared" si="20"/>
        <v/>
      </c>
      <c r="G662" s="78" t="s">
        <v>1</v>
      </c>
      <c r="H662" s="79">
        <v>184.3</v>
      </c>
      <c r="I662" s="34">
        <f t="shared" si="21"/>
        <v>223</v>
      </c>
    </row>
    <row r="663" spans="1:9" ht="12" customHeight="1">
      <c r="A663" s="37">
        <v>14450</v>
      </c>
      <c r="B663" s="72" t="s">
        <v>740</v>
      </c>
      <c r="C663" s="72"/>
      <c r="D663" s="73" t="s">
        <v>885</v>
      </c>
      <c r="E663" s="77" t="s">
        <v>777</v>
      </c>
      <c r="F663" s="74" t="str">
        <f t="shared" si="20"/>
        <v/>
      </c>
      <c r="G663" s="78" t="s">
        <v>1</v>
      </c>
      <c r="H663" s="82">
        <v>260.60000000000002</v>
      </c>
      <c r="I663" s="34">
        <f t="shared" si="21"/>
        <v>315.3</v>
      </c>
    </row>
    <row r="664" spans="1:9" ht="12" customHeight="1">
      <c r="A664" s="36">
        <v>14451</v>
      </c>
      <c r="B664" s="78" t="s">
        <v>746</v>
      </c>
      <c r="C664" s="81"/>
      <c r="D664" s="73" t="s">
        <v>885</v>
      </c>
      <c r="E664" s="77" t="s">
        <v>777</v>
      </c>
      <c r="F664" s="74" t="str">
        <f t="shared" si="20"/>
        <v/>
      </c>
      <c r="G664" s="78" t="s">
        <v>1</v>
      </c>
      <c r="H664" s="82">
        <v>192.4</v>
      </c>
      <c r="I664" s="34">
        <f t="shared" si="21"/>
        <v>232.8</v>
      </c>
    </row>
    <row r="665" spans="1:9" ht="12" customHeight="1">
      <c r="A665" s="36">
        <v>14452</v>
      </c>
      <c r="B665" s="78" t="s">
        <v>748</v>
      </c>
      <c r="C665" s="81"/>
      <c r="D665" s="73" t="s">
        <v>885</v>
      </c>
      <c r="E665" s="77" t="s">
        <v>777</v>
      </c>
      <c r="F665" s="74" t="str">
        <f t="shared" si="20"/>
        <v/>
      </c>
      <c r="G665" s="78" t="s">
        <v>1</v>
      </c>
      <c r="H665" s="82">
        <v>251.2</v>
      </c>
      <c r="I665" s="34">
        <f t="shared" si="21"/>
        <v>304</v>
      </c>
    </row>
    <row r="666" spans="1:9" ht="12" customHeight="1">
      <c r="A666" s="37">
        <v>14453</v>
      </c>
      <c r="B666" s="72" t="s">
        <v>750</v>
      </c>
      <c r="C666" s="72"/>
      <c r="D666" s="73" t="s">
        <v>885</v>
      </c>
      <c r="E666" s="77" t="s">
        <v>777</v>
      </c>
      <c r="F666" s="74" t="str">
        <f t="shared" si="20"/>
        <v/>
      </c>
      <c r="G666" s="78" t="s">
        <v>1</v>
      </c>
      <c r="H666" s="79">
        <v>294.8</v>
      </c>
      <c r="I666" s="34">
        <f t="shared" si="21"/>
        <v>356.7</v>
      </c>
    </row>
    <row r="667" spans="1:9" ht="12" customHeight="1">
      <c r="A667" s="37">
        <v>14454</v>
      </c>
      <c r="B667" s="72" t="s">
        <v>752</v>
      </c>
      <c r="C667" s="72"/>
      <c r="D667" s="73" t="s">
        <v>885</v>
      </c>
      <c r="E667" s="77" t="s">
        <v>777</v>
      </c>
      <c r="F667" s="74" t="str">
        <f t="shared" si="20"/>
        <v/>
      </c>
      <c r="G667" s="78" t="s">
        <v>1</v>
      </c>
      <c r="H667" s="79">
        <v>350.8</v>
      </c>
      <c r="I667" s="34">
        <f t="shared" si="21"/>
        <v>424.5</v>
      </c>
    </row>
    <row r="668" spans="1:9" ht="12" customHeight="1">
      <c r="A668" s="36">
        <v>14455</v>
      </c>
      <c r="B668" s="78" t="s">
        <v>747</v>
      </c>
      <c r="C668" s="81"/>
      <c r="D668" s="73" t="s">
        <v>885</v>
      </c>
      <c r="E668" s="77" t="s">
        <v>777</v>
      </c>
      <c r="F668" s="74" t="str">
        <f t="shared" si="20"/>
        <v/>
      </c>
      <c r="G668" s="78" t="s">
        <v>1</v>
      </c>
      <c r="H668" s="82">
        <v>203.1</v>
      </c>
      <c r="I668" s="34">
        <f t="shared" si="21"/>
        <v>245.8</v>
      </c>
    </row>
    <row r="669" spans="1:9" ht="12" customHeight="1">
      <c r="A669" s="36">
        <v>14456</v>
      </c>
      <c r="B669" s="78" t="s">
        <v>749</v>
      </c>
      <c r="C669" s="81"/>
      <c r="D669" s="73" t="s">
        <v>887</v>
      </c>
      <c r="E669" s="77" t="s">
        <v>777</v>
      </c>
      <c r="F669" s="74" t="str">
        <f t="shared" si="20"/>
        <v/>
      </c>
      <c r="G669" s="78" t="s">
        <v>1</v>
      </c>
      <c r="H669" s="82">
        <v>261.89999999999998</v>
      </c>
      <c r="I669" s="34">
        <f t="shared" si="21"/>
        <v>316.89999999999998</v>
      </c>
    </row>
    <row r="670" spans="1:9" ht="12" customHeight="1">
      <c r="A670" s="37">
        <v>14457</v>
      </c>
      <c r="B670" s="72" t="s">
        <v>751</v>
      </c>
      <c r="C670" s="72"/>
      <c r="D670" s="73" t="s">
        <v>885</v>
      </c>
      <c r="E670" s="77" t="s">
        <v>777</v>
      </c>
      <c r="F670" s="74" t="str">
        <f t="shared" si="20"/>
        <v/>
      </c>
      <c r="G670" s="78" t="s">
        <v>1</v>
      </c>
      <c r="H670" s="79">
        <v>305.39999999999998</v>
      </c>
      <c r="I670" s="34">
        <f t="shared" si="21"/>
        <v>369.5</v>
      </c>
    </row>
    <row r="671" spans="1:9" ht="12" customHeight="1">
      <c r="A671" s="37">
        <v>14458</v>
      </c>
      <c r="B671" s="72" t="s">
        <v>753</v>
      </c>
      <c r="C671" s="72"/>
      <c r="D671" s="73" t="s">
        <v>885</v>
      </c>
      <c r="E671" s="77" t="s">
        <v>777</v>
      </c>
      <c r="F671" s="74" t="str">
        <f t="shared" si="20"/>
        <v/>
      </c>
      <c r="G671" s="78" t="s">
        <v>1</v>
      </c>
      <c r="H671" s="79">
        <v>366.3</v>
      </c>
      <c r="I671" s="34">
        <f t="shared" si="21"/>
        <v>443.2</v>
      </c>
    </row>
    <row r="672" spans="1:9" ht="12" customHeight="1">
      <c r="A672" s="88">
        <v>14460</v>
      </c>
      <c r="B672" s="72" t="s">
        <v>833</v>
      </c>
      <c r="C672" s="72"/>
      <c r="D672" s="81" t="s">
        <v>885</v>
      </c>
      <c r="E672" s="84" t="s">
        <v>777</v>
      </c>
      <c r="F672" s="74" t="str">
        <f t="shared" si="20"/>
        <v/>
      </c>
      <c r="G672" s="75" t="s">
        <v>1</v>
      </c>
      <c r="H672" s="79">
        <v>119.6</v>
      </c>
      <c r="I672" s="34">
        <f t="shared" si="21"/>
        <v>144.69999999999999</v>
      </c>
    </row>
    <row r="673" spans="1:9" ht="12" customHeight="1">
      <c r="A673" s="88">
        <v>14461</v>
      </c>
      <c r="B673" s="72" t="s">
        <v>834</v>
      </c>
      <c r="C673" s="72"/>
      <c r="D673" s="81" t="s">
        <v>885</v>
      </c>
      <c r="E673" s="84" t="s">
        <v>777</v>
      </c>
      <c r="F673" s="74" t="str">
        <f t="shared" si="20"/>
        <v/>
      </c>
      <c r="G673" s="75" t="s">
        <v>1</v>
      </c>
      <c r="H673" s="79">
        <v>144.19999999999999</v>
      </c>
      <c r="I673" s="34">
        <f t="shared" si="21"/>
        <v>174.5</v>
      </c>
    </row>
    <row r="674" spans="1:9" ht="12" customHeight="1">
      <c r="A674" s="88">
        <v>14462</v>
      </c>
      <c r="B674" s="72" t="s">
        <v>835</v>
      </c>
      <c r="C674" s="72"/>
      <c r="D674" s="81" t="s">
        <v>885</v>
      </c>
      <c r="E674" s="84" t="s">
        <v>777</v>
      </c>
      <c r="F674" s="74" t="str">
        <f t="shared" si="20"/>
        <v/>
      </c>
      <c r="G674" s="75" t="s">
        <v>1</v>
      </c>
      <c r="H674" s="79">
        <v>146.5</v>
      </c>
      <c r="I674" s="34">
        <f t="shared" si="21"/>
        <v>177.3</v>
      </c>
    </row>
    <row r="675" spans="1:9" ht="12" customHeight="1">
      <c r="A675" s="88">
        <v>14463</v>
      </c>
      <c r="B675" s="72" t="s">
        <v>836</v>
      </c>
      <c r="C675" s="72"/>
      <c r="D675" s="81" t="s">
        <v>885</v>
      </c>
      <c r="E675" s="84" t="s">
        <v>777</v>
      </c>
      <c r="F675" s="74" t="str">
        <f t="shared" si="20"/>
        <v/>
      </c>
      <c r="G675" s="75" t="s">
        <v>1</v>
      </c>
      <c r="H675" s="79">
        <v>162.1</v>
      </c>
      <c r="I675" s="34">
        <f t="shared" si="21"/>
        <v>196.1</v>
      </c>
    </row>
    <row r="676" spans="1:9" ht="12" customHeight="1">
      <c r="A676" s="88">
        <v>14464</v>
      </c>
      <c r="B676" s="72" t="s">
        <v>837</v>
      </c>
      <c r="C676" s="72"/>
      <c r="D676" s="81" t="s">
        <v>885</v>
      </c>
      <c r="E676" s="84" t="s">
        <v>777</v>
      </c>
      <c r="F676" s="74" t="str">
        <f t="shared" si="20"/>
        <v/>
      </c>
      <c r="G676" s="75" t="s">
        <v>1</v>
      </c>
      <c r="H676" s="79">
        <v>144.6</v>
      </c>
      <c r="I676" s="34">
        <f t="shared" si="21"/>
        <v>175</v>
      </c>
    </row>
    <row r="677" spans="1:9" ht="12" customHeight="1">
      <c r="A677" s="88">
        <v>14465</v>
      </c>
      <c r="B677" s="72" t="s">
        <v>838</v>
      </c>
      <c r="C677" s="72"/>
      <c r="D677" s="81" t="s">
        <v>885</v>
      </c>
      <c r="E677" s="84" t="s">
        <v>777</v>
      </c>
      <c r="F677" s="74" t="str">
        <f t="shared" si="20"/>
        <v/>
      </c>
      <c r="G677" s="75" t="s">
        <v>1</v>
      </c>
      <c r="H677" s="79">
        <v>144.6</v>
      </c>
      <c r="I677" s="34">
        <f t="shared" si="21"/>
        <v>175</v>
      </c>
    </row>
    <row r="678" spans="1:9" ht="12" customHeight="1">
      <c r="A678" s="88">
        <v>14467</v>
      </c>
      <c r="B678" s="72" t="s">
        <v>839</v>
      </c>
      <c r="C678" s="72"/>
      <c r="D678" s="81" t="s">
        <v>885</v>
      </c>
      <c r="E678" s="84" t="s">
        <v>777</v>
      </c>
      <c r="F678" s="74" t="str">
        <f t="shared" si="20"/>
        <v/>
      </c>
      <c r="G678" s="75" t="s">
        <v>1</v>
      </c>
      <c r="H678" s="79">
        <v>252.3</v>
      </c>
      <c r="I678" s="34">
        <f t="shared" si="21"/>
        <v>305.3</v>
      </c>
    </row>
    <row r="679" spans="1:9" ht="12" customHeight="1">
      <c r="A679" s="88">
        <v>14468</v>
      </c>
      <c r="B679" s="72" t="s">
        <v>840</v>
      </c>
      <c r="C679" s="72"/>
      <c r="D679" s="81" t="s">
        <v>885</v>
      </c>
      <c r="E679" s="84" t="s">
        <v>777</v>
      </c>
      <c r="F679" s="74" t="str">
        <f t="shared" si="20"/>
        <v/>
      </c>
      <c r="G679" s="75" t="s">
        <v>1</v>
      </c>
      <c r="H679" s="79">
        <v>252.3</v>
      </c>
      <c r="I679" s="34">
        <f t="shared" si="21"/>
        <v>305.3</v>
      </c>
    </row>
    <row r="680" spans="1:9" ht="12" customHeight="1">
      <c r="A680" s="88">
        <v>14470</v>
      </c>
      <c r="B680" s="72" t="s">
        <v>841</v>
      </c>
      <c r="C680" s="72"/>
      <c r="D680" s="81" t="s">
        <v>885</v>
      </c>
      <c r="E680" s="84" t="s">
        <v>777</v>
      </c>
      <c r="F680" s="74" t="str">
        <f t="shared" si="20"/>
        <v/>
      </c>
      <c r="G680" s="75" t="s">
        <v>1</v>
      </c>
      <c r="H680" s="79">
        <v>732.3</v>
      </c>
      <c r="I680" s="34">
        <f t="shared" si="21"/>
        <v>886.1</v>
      </c>
    </row>
    <row r="681" spans="1:9" ht="12" customHeight="1">
      <c r="A681" s="88">
        <v>14471</v>
      </c>
      <c r="B681" s="72" t="s">
        <v>842</v>
      </c>
      <c r="C681" s="72"/>
      <c r="D681" s="81" t="s">
        <v>885</v>
      </c>
      <c r="E681" s="84" t="s">
        <v>777</v>
      </c>
      <c r="F681" s="74" t="str">
        <f t="shared" si="20"/>
        <v/>
      </c>
      <c r="G681" s="75" t="s">
        <v>1</v>
      </c>
      <c r="H681" s="79">
        <v>732.3</v>
      </c>
      <c r="I681" s="34">
        <f t="shared" si="21"/>
        <v>886.1</v>
      </c>
    </row>
    <row r="682" spans="1:9" ht="12" customHeight="1">
      <c r="A682" s="88">
        <v>14480</v>
      </c>
      <c r="B682" s="72" t="s">
        <v>843</v>
      </c>
      <c r="C682" s="72"/>
      <c r="D682" s="81" t="s">
        <v>885</v>
      </c>
      <c r="E682" s="84" t="s">
        <v>777</v>
      </c>
      <c r="F682" s="74" t="str">
        <f t="shared" si="20"/>
        <v/>
      </c>
      <c r="G682" s="75" t="s">
        <v>1</v>
      </c>
      <c r="H682" s="79">
        <v>244.3</v>
      </c>
      <c r="I682" s="34">
        <f t="shared" si="21"/>
        <v>295.60000000000002</v>
      </c>
    </row>
    <row r="683" spans="1:9" ht="12" customHeight="1">
      <c r="A683" s="88">
        <v>14481</v>
      </c>
      <c r="B683" s="72" t="s">
        <v>844</v>
      </c>
      <c r="C683" s="72"/>
      <c r="D683" s="81" t="s">
        <v>885</v>
      </c>
      <c r="E683" s="84" t="s">
        <v>777</v>
      </c>
      <c r="F683" s="74" t="str">
        <f t="shared" si="20"/>
        <v/>
      </c>
      <c r="G683" s="75" t="s">
        <v>1</v>
      </c>
      <c r="H683" s="79">
        <v>305.10000000000002</v>
      </c>
      <c r="I683" s="34">
        <f t="shared" si="21"/>
        <v>369.2</v>
      </c>
    </row>
    <row r="684" spans="1:9" ht="12" customHeight="1">
      <c r="A684" s="88">
        <v>14482</v>
      </c>
      <c r="B684" s="72" t="s">
        <v>845</v>
      </c>
      <c r="C684" s="72"/>
      <c r="D684" s="81" t="s">
        <v>885</v>
      </c>
      <c r="E684" s="84" t="s">
        <v>777</v>
      </c>
      <c r="F684" s="74" t="str">
        <f t="shared" si="20"/>
        <v/>
      </c>
      <c r="G684" s="75" t="s">
        <v>1</v>
      </c>
      <c r="H684" s="79">
        <v>80.5</v>
      </c>
      <c r="I684" s="34">
        <f t="shared" si="21"/>
        <v>97.4</v>
      </c>
    </row>
    <row r="685" spans="1:9" ht="12" customHeight="1">
      <c r="A685" s="88">
        <v>14521</v>
      </c>
      <c r="B685" s="72" t="s">
        <v>846</v>
      </c>
      <c r="C685" s="72"/>
      <c r="D685" s="81" t="s">
        <v>885</v>
      </c>
      <c r="E685" s="84" t="s">
        <v>779</v>
      </c>
      <c r="F685" s="74" t="str">
        <f t="shared" si="20"/>
        <v/>
      </c>
      <c r="G685" s="75" t="s">
        <v>1</v>
      </c>
      <c r="H685" s="79">
        <v>48.4</v>
      </c>
      <c r="I685" s="34">
        <f t="shared" si="21"/>
        <v>58.6</v>
      </c>
    </row>
    <row r="686" spans="1:9" ht="12" customHeight="1">
      <c r="A686" s="88">
        <v>14543</v>
      </c>
      <c r="B686" s="72" t="s">
        <v>847</v>
      </c>
      <c r="C686" s="72"/>
      <c r="D686" s="81" t="s">
        <v>885</v>
      </c>
      <c r="E686" s="84" t="s">
        <v>782</v>
      </c>
      <c r="F686" s="74" t="str">
        <f t="shared" si="20"/>
        <v/>
      </c>
      <c r="G686" s="75" t="s">
        <v>1</v>
      </c>
      <c r="H686" s="79">
        <v>146.30000000000001</v>
      </c>
      <c r="I686" s="34">
        <f t="shared" si="21"/>
        <v>177</v>
      </c>
    </row>
    <row r="687" spans="1:9" ht="12" customHeight="1">
      <c r="A687" s="88">
        <v>14544</v>
      </c>
      <c r="B687" s="72" t="s">
        <v>848</v>
      </c>
      <c r="C687" s="72"/>
      <c r="D687" s="81" t="s">
        <v>885</v>
      </c>
      <c r="E687" s="84" t="s">
        <v>782</v>
      </c>
      <c r="F687" s="74" t="str">
        <f t="shared" si="20"/>
        <v/>
      </c>
      <c r="G687" s="75" t="s">
        <v>1</v>
      </c>
      <c r="H687" s="79">
        <v>164.2</v>
      </c>
      <c r="I687" s="34">
        <f t="shared" si="21"/>
        <v>198.7</v>
      </c>
    </row>
    <row r="688" spans="1:9" ht="12" customHeight="1">
      <c r="A688" s="88">
        <v>14545</v>
      </c>
      <c r="B688" s="72" t="s">
        <v>849</v>
      </c>
      <c r="C688" s="72"/>
      <c r="D688" s="81" t="s">
        <v>885</v>
      </c>
      <c r="E688" s="84" t="s">
        <v>782</v>
      </c>
      <c r="F688" s="74" t="str">
        <f t="shared" si="20"/>
        <v/>
      </c>
      <c r="G688" s="75" t="s">
        <v>1</v>
      </c>
      <c r="H688" s="79">
        <v>201.2</v>
      </c>
      <c r="I688" s="34">
        <f t="shared" si="21"/>
        <v>243.5</v>
      </c>
    </row>
    <row r="689" spans="1:9" ht="12" customHeight="1">
      <c r="A689" s="88">
        <v>14546</v>
      </c>
      <c r="B689" s="72" t="s">
        <v>850</v>
      </c>
      <c r="C689" s="72"/>
      <c r="D689" s="81" t="s">
        <v>885</v>
      </c>
      <c r="E689" s="84" t="s">
        <v>782</v>
      </c>
      <c r="F689" s="74" t="str">
        <f t="shared" si="20"/>
        <v/>
      </c>
      <c r="G689" s="75" t="s">
        <v>1</v>
      </c>
      <c r="H689" s="79">
        <v>220.3</v>
      </c>
      <c r="I689" s="34">
        <f t="shared" si="21"/>
        <v>266.60000000000002</v>
      </c>
    </row>
    <row r="690" spans="1:9" ht="12" customHeight="1">
      <c r="A690" s="88">
        <v>14547</v>
      </c>
      <c r="B690" s="72" t="s">
        <v>851</v>
      </c>
      <c r="C690" s="72"/>
      <c r="D690" s="81" t="s">
        <v>885</v>
      </c>
      <c r="E690" s="84" t="s">
        <v>782</v>
      </c>
      <c r="F690" s="74" t="str">
        <f t="shared" si="20"/>
        <v/>
      </c>
      <c r="G690" s="75" t="s">
        <v>1</v>
      </c>
      <c r="H690" s="79">
        <v>142.5</v>
      </c>
      <c r="I690" s="34">
        <f t="shared" si="21"/>
        <v>172.4</v>
      </c>
    </row>
    <row r="691" spans="1:9" ht="12" customHeight="1">
      <c r="A691" s="88">
        <v>14548</v>
      </c>
      <c r="B691" s="72" t="s">
        <v>852</v>
      </c>
      <c r="C691" s="72"/>
      <c r="D691" s="81" t="s">
        <v>885</v>
      </c>
      <c r="E691" s="84" t="s">
        <v>782</v>
      </c>
      <c r="F691" s="74" t="str">
        <f t="shared" si="20"/>
        <v/>
      </c>
      <c r="G691" s="75" t="s">
        <v>1</v>
      </c>
      <c r="H691" s="79">
        <v>160</v>
      </c>
      <c r="I691" s="34">
        <f t="shared" si="21"/>
        <v>193.6</v>
      </c>
    </row>
    <row r="692" spans="1:9" ht="12" customHeight="1">
      <c r="A692" s="88">
        <v>14551</v>
      </c>
      <c r="B692" s="72" t="s">
        <v>853</v>
      </c>
      <c r="C692" s="72"/>
      <c r="D692" s="81" t="s">
        <v>885</v>
      </c>
      <c r="E692" s="84" t="s">
        <v>777</v>
      </c>
      <c r="F692" s="74" t="str">
        <f t="shared" si="20"/>
        <v/>
      </c>
      <c r="G692" s="75" t="s">
        <v>1</v>
      </c>
      <c r="H692" s="79">
        <v>131.1</v>
      </c>
      <c r="I692" s="34">
        <f t="shared" si="21"/>
        <v>158.6</v>
      </c>
    </row>
    <row r="693" spans="1:9" ht="12" customHeight="1">
      <c r="A693" s="88">
        <v>14552</v>
      </c>
      <c r="B693" s="72" t="s">
        <v>854</v>
      </c>
      <c r="C693" s="72"/>
      <c r="D693" s="81" t="s">
        <v>885</v>
      </c>
      <c r="E693" s="84" t="s">
        <v>777</v>
      </c>
      <c r="F693" s="74" t="str">
        <f t="shared" si="20"/>
        <v/>
      </c>
      <c r="G693" s="75" t="s">
        <v>1</v>
      </c>
      <c r="H693" s="79">
        <v>131.1</v>
      </c>
      <c r="I693" s="34">
        <f t="shared" si="21"/>
        <v>158.6</v>
      </c>
    </row>
    <row r="694" spans="1:9" ht="12" customHeight="1">
      <c r="A694" s="88">
        <v>14553</v>
      </c>
      <c r="B694" s="72" t="s">
        <v>855</v>
      </c>
      <c r="C694" s="72"/>
      <c r="D694" s="81" t="s">
        <v>885</v>
      </c>
      <c r="E694" s="84" t="s">
        <v>777</v>
      </c>
      <c r="F694" s="74" t="str">
        <f t="shared" si="20"/>
        <v/>
      </c>
      <c r="G694" s="75" t="s">
        <v>1</v>
      </c>
      <c r="H694" s="79">
        <v>131.1</v>
      </c>
      <c r="I694" s="34">
        <f t="shared" si="21"/>
        <v>158.6</v>
      </c>
    </row>
    <row r="695" spans="1:9" ht="12" customHeight="1">
      <c r="A695" s="88">
        <v>14554</v>
      </c>
      <c r="B695" s="72" t="s">
        <v>856</v>
      </c>
      <c r="C695" s="72"/>
      <c r="D695" s="81" t="s">
        <v>885</v>
      </c>
      <c r="E695" s="84" t="s">
        <v>777</v>
      </c>
      <c r="F695" s="74" t="str">
        <f t="shared" si="20"/>
        <v/>
      </c>
      <c r="G695" s="75" t="s">
        <v>1</v>
      </c>
      <c r="H695" s="79">
        <v>130</v>
      </c>
      <c r="I695" s="34">
        <f t="shared" si="21"/>
        <v>157.30000000000001</v>
      </c>
    </row>
    <row r="696" spans="1:9" ht="12" customHeight="1">
      <c r="A696" s="88">
        <v>14557</v>
      </c>
      <c r="B696" s="72" t="s">
        <v>857</v>
      </c>
      <c r="C696" s="72"/>
      <c r="D696" s="81" t="s">
        <v>885</v>
      </c>
      <c r="E696" s="84" t="s">
        <v>777</v>
      </c>
      <c r="F696" s="74" t="str">
        <f t="shared" si="20"/>
        <v/>
      </c>
      <c r="G696" s="75" t="s">
        <v>1</v>
      </c>
      <c r="H696" s="79">
        <v>219.8</v>
      </c>
      <c r="I696" s="34">
        <f t="shared" si="21"/>
        <v>266</v>
      </c>
    </row>
    <row r="697" spans="1:9" ht="12" customHeight="1">
      <c r="A697" s="88">
        <v>14560</v>
      </c>
      <c r="B697" s="72" t="s">
        <v>858</v>
      </c>
      <c r="C697" s="72"/>
      <c r="D697" s="81" t="s">
        <v>885</v>
      </c>
      <c r="E697" s="84" t="s">
        <v>777</v>
      </c>
      <c r="F697" s="74" t="str">
        <f t="shared" si="20"/>
        <v/>
      </c>
      <c r="G697" s="75" t="s">
        <v>1</v>
      </c>
      <c r="H697" s="79">
        <v>678.4</v>
      </c>
      <c r="I697" s="34">
        <f t="shared" si="21"/>
        <v>820.9</v>
      </c>
    </row>
    <row r="698" spans="1:9" ht="12" customHeight="1">
      <c r="A698" s="37">
        <v>14606</v>
      </c>
      <c r="B698" s="72" t="s">
        <v>470</v>
      </c>
      <c r="C698" s="72"/>
      <c r="D698" s="73" t="s">
        <v>885</v>
      </c>
      <c r="E698" s="77" t="s">
        <v>777</v>
      </c>
      <c r="F698" s="74" t="str">
        <f t="shared" si="20"/>
        <v/>
      </c>
      <c r="G698" s="75" t="s">
        <v>1</v>
      </c>
      <c r="H698" s="79">
        <v>172.4</v>
      </c>
      <c r="I698" s="34">
        <f t="shared" si="21"/>
        <v>208.6</v>
      </c>
    </row>
    <row r="699" spans="1:9" ht="12" customHeight="1">
      <c r="A699" s="37">
        <v>14608</v>
      </c>
      <c r="B699" s="72" t="s">
        <v>471</v>
      </c>
      <c r="C699" s="72"/>
      <c r="D699" s="73" t="s">
        <v>885</v>
      </c>
      <c r="E699" s="77" t="s">
        <v>777</v>
      </c>
      <c r="F699" s="74" t="str">
        <f t="shared" si="20"/>
        <v/>
      </c>
      <c r="G699" s="75" t="s">
        <v>1</v>
      </c>
      <c r="H699" s="79">
        <v>179.8</v>
      </c>
      <c r="I699" s="34">
        <f t="shared" si="21"/>
        <v>217.6</v>
      </c>
    </row>
    <row r="700" spans="1:9" ht="12" customHeight="1">
      <c r="A700" s="37">
        <v>14609</v>
      </c>
      <c r="B700" s="72" t="s">
        <v>472</v>
      </c>
      <c r="C700" s="72"/>
      <c r="D700" s="73" t="s">
        <v>891</v>
      </c>
      <c r="E700" s="77" t="s">
        <v>777</v>
      </c>
      <c r="F700" s="74" t="str">
        <f t="shared" si="20"/>
        <v/>
      </c>
      <c r="G700" s="75" t="s">
        <v>1</v>
      </c>
      <c r="H700" s="79">
        <v>179.8</v>
      </c>
      <c r="I700" s="34">
        <f t="shared" si="21"/>
        <v>217.6</v>
      </c>
    </row>
    <row r="701" spans="1:9" ht="12" customHeight="1">
      <c r="A701" s="37">
        <v>14615</v>
      </c>
      <c r="B701" s="72" t="s">
        <v>473</v>
      </c>
      <c r="C701" s="72"/>
      <c r="D701" s="73" t="s">
        <v>885</v>
      </c>
      <c r="E701" s="77" t="s">
        <v>777</v>
      </c>
      <c r="F701" s="74" t="str">
        <f t="shared" si="20"/>
        <v/>
      </c>
      <c r="G701" s="75" t="s">
        <v>1</v>
      </c>
      <c r="H701" s="79">
        <v>90.1</v>
      </c>
      <c r="I701" s="34">
        <f t="shared" si="21"/>
        <v>109</v>
      </c>
    </row>
    <row r="702" spans="1:9" ht="12" customHeight="1">
      <c r="A702" s="37">
        <v>14621</v>
      </c>
      <c r="B702" s="72" t="s">
        <v>474</v>
      </c>
      <c r="C702" s="72"/>
      <c r="D702" s="73" t="s">
        <v>885</v>
      </c>
      <c r="E702" s="77" t="s">
        <v>777</v>
      </c>
      <c r="F702" s="74" t="str">
        <f t="shared" si="20"/>
        <v/>
      </c>
      <c r="G702" s="75" t="s">
        <v>1</v>
      </c>
      <c r="H702" s="79">
        <v>125.8</v>
      </c>
      <c r="I702" s="34">
        <f t="shared" si="21"/>
        <v>152.19999999999999</v>
      </c>
    </row>
    <row r="703" spans="1:9" ht="12" customHeight="1">
      <c r="A703" s="37">
        <v>14623</v>
      </c>
      <c r="B703" s="72" t="s">
        <v>475</v>
      </c>
      <c r="C703" s="72"/>
      <c r="D703" s="73" t="s">
        <v>891</v>
      </c>
      <c r="E703" s="77" t="s">
        <v>777</v>
      </c>
      <c r="F703" s="74" t="str">
        <f t="shared" si="20"/>
        <v/>
      </c>
      <c r="G703" s="75" t="s">
        <v>1</v>
      </c>
      <c r="H703" s="79">
        <v>137.9</v>
      </c>
      <c r="I703" s="34">
        <f t="shared" si="21"/>
        <v>166.9</v>
      </c>
    </row>
    <row r="704" spans="1:9" ht="12" customHeight="1">
      <c r="A704" s="37">
        <v>14624</v>
      </c>
      <c r="B704" s="72" t="s">
        <v>476</v>
      </c>
      <c r="C704" s="72"/>
      <c r="D704" s="73" t="s">
        <v>885</v>
      </c>
      <c r="E704" s="77" t="s">
        <v>777</v>
      </c>
      <c r="F704" s="74" t="str">
        <f t="shared" si="20"/>
        <v/>
      </c>
      <c r="G704" s="75" t="s">
        <v>1</v>
      </c>
      <c r="H704" s="79">
        <v>137.9</v>
      </c>
      <c r="I704" s="34">
        <f t="shared" si="21"/>
        <v>166.9</v>
      </c>
    </row>
    <row r="705" spans="1:9" ht="12" customHeight="1">
      <c r="A705" s="37">
        <v>14625</v>
      </c>
      <c r="B705" s="72" t="s">
        <v>477</v>
      </c>
      <c r="C705" s="72"/>
      <c r="D705" s="73" t="s">
        <v>885</v>
      </c>
      <c r="E705" s="77" t="s">
        <v>777</v>
      </c>
      <c r="F705" s="74" t="str">
        <f t="shared" si="20"/>
        <v/>
      </c>
      <c r="G705" s="75" t="s">
        <v>1</v>
      </c>
      <c r="H705" s="79">
        <v>137.9</v>
      </c>
      <c r="I705" s="34">
        <f t="shared" si="21"/>
        <v>166.9</v>
      </c>
    </row>
    <row r="706" spans="1:9" ht="12" customHeight="1">
      <c r="A706" s="37">
        <v>14626</v>
      </c>
      <c r="B706" s="72" t="s">
        <v>478</v>
      </c>
      <c r="C706" s="72"/>
      <c r="D706" s="73" t="s">
        <v>891</v>
      </c>
      <c r="E706" s="77" t="s">
        <v>777</v>
      </c>
      <c r="F706" s="74" t="str">
        <f t="shared" si="20"/>
        <v/>
      </c>
      <c r="G706" s="75" t="s">
        <v>1</v>
      </c>
      <c r="H706" s="79">
        <v>246.9</v>
      </c>
      <c r="I706" s="34">
        <f t="shared" si="21"/>
        <v>298.7</v>
      </c>
    </row>
    <row r="707" spans="1:9" ht="12" customHeight="1">
      <c r="A707" s="36">
        <v>14632</v>
      </c>
      <c r="B707" s="78" t="s">
        <v>534</v>
      </c>
      <c r="C707" s="81"/>
      <c r="D707" s="73" t="s">
        <v>890</v>
      </c>
      <c r="E707" s="77" t="s">
        <v>777</v>
      </c>
      <c r="F707" s="74" t="str">
        <f t="shared" si="20"/>
        <v/>
      </c>
      <c r="G707" s="75" t="s">
        <v>1</v>
      </c>
      <c r="H707" s="82">
        <v>152.5</v>
      </c>
      <c r="I707" s="34">
        <f t="shared" si="21"/>
        <v>184.5</v>
      </c>
    </row>
    <row r="708" spans="1:9" ht="12" customHeight="1">
      <c r="A708" s="36">
        <v>14633</v>
      </c>
      <c r="B708" s="78" t="s">
        <v>535</v>
      </c>
      <c r="C708" s="81"/>
      <c r="D708" s="73" t="s">
        <v>885</v>
      </c>
      <c r="E708" s="77" t="s">
        <v>777</v>
      </c>
      <c r="F708" s="74" t="str">
        <f t="shared" si="20"/>
        <v/>
      </c>
      <c r="G708" s="75" t="s">
        <v>1</v>
      </c>
      <c r="H708" s="82">
        <v>179.1</v>
      </c>
      <c r="I708" s="34">
        <f t="shared" si="21"/>
        <v>216.7</v>
      </c>
    </row>
    <row r="709" spans="1:9" ht="12" customHeight="1">
      <c r="A709" s="36">
        <v>14634</v>
      </c>
      <c r="B709" s="78" t="s">
        <v>536</v>
      </c>
      <c r="C709" s="81"/>
      <c r="D709" s="73" t="s">
        <v>885</v>
      </c>
      <c r="E709" s="77" t="s">
        <v>777</v>
      </c>
      <c r="F709" s="74" t="str">
        <f t="shared" si="20"/>
        <v/>
      </c>
      <c r="G709" s="75" t="s">
        <v>1</v>
      </c>
      <c r="H709" s="82">
        <v>244.5</v>
      </c>
      <c r="I709" s="34">
        <f t="shared" si="21"/>
        <v>295.8</v>
      </c>
    </row>
    <row r="710" spans="1:9" ht="12" customHeight="1">
      <c r="A710" s="36">
        <v>14635</v>
      </c>
      <c r="B710" s="78" t="s">
        <v>537</v>
      </c>
      <c r="C710" s="81"/>
      <c r="D710" s="73" t="s">
        <v>890</v>
      </c>
      <c r="E710" s="77" t="s">
        <v>777</v>
      </c>
      <c r="F710" s="74" t="str">
        <f t="shared" si="20"/>
        <v/>
      </c>
      <c r="G710" s="75" t="s">
        <v>1</v>
      </c>
      <c r="H710" s="82">
        <v>263.60000000000002</v>
      </c>
      <c r="I710" s="34">
        <f t="shared" si="21"/>
        <v>319</v>
      </c>
    </row>
    <row r="711" spans="1:9" ht="12" customHeight="1">
      <c r="A711" s="37">
        <v>14700</v>
      </c>
      <c r="B711" s="72" t="s">
        <v>479</v>
      </c>
      <c r="C711" s="72"/>
      <c r="D711" s="73" t="s">
        <v>885</v>
      </c>
      <c r="E711" s="77" t="s">
        <v>777</v>
      </c>
      <c r="F711" s="74" t="str">
        <f t="shared" ref="F711:F774" si="22">IF($I$1&lt;&gt;0,H711*(1-$I$1),"")</f>
        <v/>
      </c>
      <c r="G711" s="75" t="s">
        <v>1</v>
      </c>
      <c r="H711" s="79">
        <v>235.1</v>
      </c>
      <c r="I711" s="34">
        <f t="shared" ref="I711:I774" si="23">ROUND(H711*1.21,1)</f>
        <v>284.5</v>
      </c>
    </row>
    <row r="712" spans="1:9" ht="12" customHeight="1">
      <c r="A712" s="37">
        <v>14701</v>
      </c>
      <c r="B712" s="72" t="s">
        <v>480</v>
      </c>
      <c r="C712" s="72"/>
      <c r="D712" s="73" t="s">
        <v>885</v>
      </c>
      <c r="E712" s="77" t="s">
        <v>777</v>
      </c>
      <c r="F712" s="74" t="str">
        <f t="shared" si="22"/>
        <v/>
      </c>
      <c r="G712" s="75" t="s">
        <v>1</v>
      </c>
      <c r="H712" s="79">
        <v>235.1</v>
      </c>
      <c r="I712" s="34">
        <f t="shared" si="23"/>
        <v>284.5</v>
      </c>
    </row>
    <row r="713" spans="1:9" ht="12" customHeight="1">
      <c r="A713" s="37">
        <v>14702</v>
      </c>
      <c r="B713" s="72" t="s">
        <v>481</v>
      </c>
      <c r="C713" s="72"/>
      <c r="D713" s="73" t="s">
        <v>885</v>
      </c>
      <c r="E713" s="77" t="s">
        <v>777</v>
      </c>
      <c r="F713" s="74" t="str">
        <f t="shared" si="22"/>
        <v/>
      </c>
      <c r="G713" s="75" t="s">
        <v>1</v>
      </c>
      <c r="H713" s="79">
        <v>298.2</v>
      </c>
      <c r="I713" s="34">
        <f t="shared" si="23"/>
        <v>360.8</v>
      </c>
    </row>
    <row r="714" spans="1:9" ht="12" customHeight="1">
      <c r="A714" s="37">
        <v>14703</v>
      </c>
      <c r="B714" s="72" t="s">
        <v>482</v>
      </c>
      <c r="C714" s="72"/>
      <c r="D714" s="73" t="s">
        <v>885</v>
      </c>
      <c r="E714" s="77" t="s">
        <v>777</v>
      </c>
      <c r="F714" s="74" t="str">
        <f t="shared" si="22"/>
        <v/>
      </c>
      <c r="G714" s="75" t="s">
        <v>1</v>
      </c>
      <c r="H714" s="79">
        <v>298.2</v>
      </c>
      <c r="I714" s="34">
        <f t="shared" si="23"/>
        <v>360.8</v>
      </c>
    </row>
    <row r="715" spans="1:9" ht="12" customHeight="1">
      <c r="A715" s="37">
        <v>14704</v>
      </c>
      <c r="B715" s="72" t="s">
        <v>483</v>
      </c>
      <c r="C715" s="72"/>
      <c r="D715" s="73" t="s">
        <v>885</v>
      </c>
      <c r="E715" s="77" t="s">
        <v>777</v>
      </c>
      <c r="F715" s="74" t="str">
        <f t="shared" si="22"/>
        <v/>
      </c>
      <c r="G715" s="75" t="s">
        <v>1</v>
      </c>
      <c r="H715" s="79">
        <v>364.2</v>
      </c>
      <c r="I715" s="34">
        <f t="shared" si="23"/>
        <v>440.7</v>
      </c>
    </row>
    <row r="716" spans="1:9" ht="12" customHeight="1">
      <c r="A716" s="37">
        <v>14705</v>
      </c>
      <c r="B716" s="72" t="s">
        <v>484</v>
      </c>
      <c r="C716" s="72"/>
      <c r="D716" s="73" t="s">
        <v>885</v>
      </c>
      <c r="E716" s="77" t="s">
        <v>777</v>
      </c>
      <c r="F716" s="74" t="str">
        <f t="shared" si="22"/>
        <v/>
      </c>
      <c r="G716" s="75" t="s">
        <v>1</v>
      </c>
      <c r="H716" s="79">
        <v>364.2</v>
      </c>
      <c r="I716" s="34">
        <f t="shared" si="23"/>
        <v>440.7</v>
      </c>
    </row>
    <row r="717" spans="1:9" ht="12" customHeight="1">
      <c r="A717" s="37">
        <v>14706</v>
      </c>
      <c r="B717" s="72" t="s">
        <v>485</v>
      </c>
      <c r="C717" s="72"/>
      <c r="D717" s="73" t="s">
        <v>885</v>
      </c>
      <c r="E717" s="77" t="s">
        <v>777</v>
      </c>
      <c r="F717" s="74" t="str">
        <f t="shared" si="22"/>
        <v/>
      </c>
      <c r="G717" s="75" t="s">
        <v>1</v>
      </c>
      <c r="H717" s="79">
        <v>420.8</v>
      </c>
      <c r="I717" s="34">
        <f t="shared" si="23"/>
        <v>509.2</v>
      </c>
    </row>
    <row r="718" spans="1:9" ht="12" customHeight="1">
      <c r="A718" s="37">
        <v>14707</v>
      </c>
      <c r="B718" s="72" t="s">
        <v>486</v>
      </c>
      <c r="C718" s="72"/>
      <c r="D718" s="73" t="s">
        <v>885</v>
      </c>
      <c r="E718" s="77" t="s">
        <v>777</v>
      </c>
      <c r="F718" s="74" t="str">
        <f t="shared" si="22"/>
        <v/>
      </c>
      <c r="G718" s="75" t="s">
        <v>1</v>
      </c>
      <c r="H718" s="79">
        <v>420.8</v>
      </c>
      <c r="I718" s="34">
        <f t="shared" si="23"/>
        <v>509.2</v>
      </c>
    </row>
    <row r="719" spans="1:9" ht="12" customHeight="1">
      <c r="A719" s="37">
        <v>14708</v>
      </c>
      <c r="B719" s="72" t="s">
        <v>487</v>
      </c>
      <c r="C719" s="72"/>
      <c r="D719" s="73" t="s">
        <v>885</v>
      </c>
      <c r="E719" s="77" t="s">
        <v>777</v>
      </c>
      <c r="F719" s="74" t="str">
        <f t="shared" si="22"/>
        <v/>
      </c>
      <c r="G719" s="75" t="s">
        <v>1</v>
      </c>
      <c r="H719" s="79">
        <v>533.5</v>
      </c>
      <c r="I719" s="34">
        <f t="shared" si="23"/>
        <v>645.5</v>
      </c>
    </row>
    <row r="720" spans="1:9" ht="12" customHeight="1">
      <c r="A720" s="37">
        <v>14709</v>
      </c>
      <c r="B720" s="72" t="s">
        <v>488</v>
      </c>
      <c r="C720" s="72"/>
      <c r="D720" s="73" t="s">
        <v>885</v>
      </c>
      <c r="E720" s="77" t="s">
        <v>777</v>
      </c>
      <c r="F720" s="74" t="str">
        <f t="shared" si="22"/>
        <v/>
      </c>
      <c r="G720" s="75" t="s">
        <v>1</v>
      </c>
      <c r="H720" s="79">
        <v>533.5</v>
      </c>
      <c r="I720" s="34">
        <f t="shared" si="23"/>
        <v>645.5</v>
      </c>
    </row>
    <row r="721" spans="1:9" ht="12" customHeight="1">
      <c r="A721" s="37">
        <v>14710</v>
      </c>
      <c r="B721" s="72" t="s">
        <v>489</v>
      </c>
      <c r="C721" s="72"/>
      <c r="D721" s="73" t="s">
        <v>885</v>
      </c>
      <c r="E721" s="77" t="s">
        <v>777</v>
      </c>
      <c r="F721" s="74" t="str">
        <f t="shared" si="22"/>
        <v/>
      </c>
      <c r="G721" s="75" t="s">
        <v>1</v>
      </c>
      <c r="H721" s="79">
        <v>593.4</v>
      </c>
      <c r="I721" s="34">
        <f t="shared" si="23"/>
        <v>718</v>
      </c>
    </row>
    <row r="722" spans="1:9" ht="12" customHeight="1">
      <c r="A722" s="37">
        <v>14711</v>
      </c>
      <c r="B722" s="72" t="s">
        <v>490</v>
      </c>
      <c r="C722" s="72"/>
      <c r="D722" s="73" t="s">
        <v>885</v>
      </c>
      <c r="E722" s="77" t="s">
        <v>777</v>
      </c>
      <c r="F722" s="74" t="str">
        <f t="shared" si="22"/>
        <v/>
      </c>
      <c r="G722" s="75" t="s">
        <v>1</v>
      </c>
      <c r="H722" s="79">
        <v>593.4</v>
      </c>
      <c r="I722" s="34">
        <f t="shared" si="23"/>
        <v>718</v>
      </c>
    </row>
    <row r="723" spans="1:9" ht="12" customHeight="1">
      <c r="A723" s="37">
        <v>14712</v>
      </c>
      <c r="B723" s="72" t="s">
        <v>491</v>
      </c>
      <c r="C723" s="72"/>
      <c r="D723" s="73" t="s">
        <v>885</v>
      </c>
      <c r="E723" s="77" t="s">
        <v>777</v>
      </c>
      <c r="F723" s="74" t="str">
        <f t="shared" si="22"/>
        <v/>
      </c>
      <c r="G723" s="75" t="s">
        <v>1</v>
      </c>
      <c r="H723" s="79">
        <v>644.9</v>
      </c>
      <c r="I723" s="34">
        <f t="shared" si="23"/>
        <v>780.3</v>
      </c>
    </row>
    <row r="724" spans="1:9" ht="12" customHeight="1">
      <c r="A724" s="37">
        <v>14713</v>
      </c>
      <c r="B724" s="72" t="s">
        <v>492</v>
      </c>
      <c r="C724" s="72"/>
      <c r="D724" s="73" t="s">
        <v>885</v>
      </c>
      <c r="E724" s="77" t="s">
        <v>777</v>
      </c>
      <c r="F724" s="74" t="str">
        <f t="shared" si="22"/>
        <v/>
      </c>
      <c r="G724" s="75" t="s">
        <v>1</v>
      </c>
      <c r="H724" s="79">
        <v>644.9</v>
      </c>
      <c r="I724" s="34">
        <f t="shared" si="23"/>
        <v>780.3</v>
      </c>
    </row>
    <row r="725" spans="1:9" ht="12" customHeight="1">
      <c r="A725" s="36">
        <v>14714</v>
      </c>
      <c r="B725" s="78" t="s">
        <v>538</v>
      </c>
      <c r="C725" s="81"/>
      <c r="D725" s="73" t="s">
        <v>885</v>
      </c>
      <c r="E725" s="77" t="s">
        <v>777</v>
      </c>
      <c r="F725" s="74" t="str">
        <f t="shared" si="22"/>
        <v/>
      </c>
      <c r="G725" s="75" t="s">
        <v>1</v>
      </c>
      <c r="H725" s="82">
        <v>472.9</v>
      </c>
      <c r="I725" s="34">
        <f t="shared" si="23"/>
        <v>572.20000000000005</v>
      </c>
    </row>
    <row r="726" spans="1:9" ht="12" customHeight="1">
      <c r="A726" s="36">
        <v>14715</v>
      </c>
      <c r="B726" s="78" t="s">
        <v>539</v>
      </c>
      <c r="C726" s="81"/>
      <c r="D726" s="73" t="s">
        <v>885</v>
      </c>
      <c r="E726" s="77" t="s">
        <v>777</v>
      </c>
      <c r="F726" s="74" t="str">
        <f t="shared" si="22"/>
        <v/>
      </c>
      <c r="G726" s="75" t="s">
        <v>1</v>
      </c>
      <c r="H726" s="82">
        <v>472.9</v>
      </c>
      <c r="I726" s="34">
        <f t="shared" si="23"/>
        <v>572.20000000000005</v>
      </c>
    </row>
    <row r="727" spans="1:9" ht="12" customHeight="1">
      <c r="A727" s="37">
        <v>14716</v>
      </c>
      <c r="B727" s="72" t="s">
        <v>609</v>
      </c>
      <c r="C727" s="72"/>
      <c r="D727" s="73" t="s">
        <v>885</v>
      </c>
      <c r="E727" s="77" t="s">
        <v>777</v>
      </c>
      <c r="F727" s="74" t="str">
        <f t="shared" si="22"/>
        <v/>
      </c>
      <c r="G727" s="78" t="s">
        <v>1</v>
      </c>
      <c r="H727" s="79">
        <v>684</v>
      </c>
      <c r="I727" s="34">
        <f t="shared" si="23"/>
        <v>827.6</v>
      </c>
    </row>
    <row r="728" spans="1:9" ht="12" customHeight="1">
      <c r="A728" s="37">
        <v>14717</v>
      </c>
      <c r="B728" s="72" t="s">
        <v>610</v>
      </c>
      <c r="C728" s="72"/>
      <c r="D728" s="73" t="s">
        <v>885</v>
      </c>
      <c r="E728" s="77" t="s">
        <v>777</v>
      </c>
      <c r="F728" s="74" t="str">
        <f t="shared" si="22"/>
        <v/>
      </c>
      <c r="G728" s="78" t="s">
        <v>1</v>
      </c>
      <c r="H728" s="79">
        <v>684</v>
      </c>
      <c r="I728" s="34">
        <f t="shared" si="23"/>
        <v>827.6</v>
      </c>
    </row>
    <row r="729" spans="1:9" ht="12" customHeight="1">
      <c r="A729" s="37">
        <v>14718</v>
      </c>
      <c r="B729" s="72" t="s">
        <v>611</v>
      </c>
      <c r="C729" s="72"/>
      <c r="D729" s="73" t="s">
        <v>885</v>
      </c>
      <c r="E729" s="77" t="s">
        <v>777</v>
      </c>
      <c r="F729" s="74" t="str">
        <f t="shared" si="22"/>
        <v/>
      </c>
      <c r="G729" s="78" t="s">
        <v>1</v>
      </c>
      <c r="H729" s="79">
        <v>747.2</v>
      </c>
      <c r="I729" s="34">
        <f t="shared" si="23"/>
        <v>904.1</v>
      </c>
    </row>
    <row r="730" spans="1:9" ht="12" customHeight="1">
      <c r="A730" s="37">
        <v>14719</v>
      </c>
      <c r="B730" s="72" t="s">
        <v>612</v>
      </c>
      <c r="C730" s="72"/>
      <c r="D730" s="73" t="s">
        <v>885</v>
      </c>
      <c r="E730" s="77" t="s">
        <v>777</v>
      </c>
      <c r="F730" s="74" t="str">
        <f t="shared" si="22"/>
        <v/>
      </c>
      <c r="G730" s="78" t="s">
        <v>1</v>
      </c>
      <c r="H730" s="79">
        <v>747.2</v>
      </c>
      <c r="I730" s="34">
        <f t="shared" si="23"/>
        <v>904.1</v>
      </c>
    </row>
    <row r="731" spans="1:9" ht="12" customHeight="1">
      <c r="A731" s="36">
        <v>14720</v>
      </c>
      <c r="B731" s="78" t="s">
        <v>540</v>
      </c>
      <c r="C731" s="81"/>
      <c r="D731" s="73" t="s">
        <v>885</v>
      </c>
      <c r="E731" s="77" t="s">
        <v>777</v>
      </c>
      <c r="F731" s="74" t="str">
        <f t="shared" si="22"/>
        <v/>
      </c>
      <c r="G731" s="75" t="s">
        <v>1</v>
      </c>
      <c r="H731" s="82">
        <v>770.8</v>
      </c>
      <c r="I731" s="34">
        <f t="shared" si="23"/>
        <v>932.7</v>
      </c>
    </row>
    <row r="732" spans="1:9" ht="12" customHeight="1">
      <c r="A732" s="36">
        <v>14722</v>
      </c>
      <c r="B732" s="78" t="s">
        <v>541</v>
      </c>
      <c r="C732" s="81"/>
      <c r="D732" s="73" t="s">
        <v>885</v>
      </c>
      <c r="E732" s="77" t="s">
        <v>777</v>
      </c>
      <c r="F732" s="74" t="str">
        <f t="shared" si="22"/>
        <v/>
      </c>
      <c r="G732" s="75" t="s">
        <v>1</v>
      </c>
      <c r="H732" s="82">
        <v>208.6</v>
      </c>
      <c r="I732" s="34">
        <f t="shared" si="23"/>
        <v>252.4</v>
      </c>
    </row>
    <row r="733" spans="1:9" ht="12" customHeight="1">
      <c r="A733" s="36">
        <v>14723</v>
      </c>
      <c r="B733" s="78" t="s">
        <v>542</v>
      </c>
      <c r="C733" s="81"/>
      <c r="D733" s="73" t="s">
        <v>885</v>
      </c>
      <c r="E733" s="77" t="s">
        <v>777</v>
      </c>
      <c r="F733" s="74" t="str">
        <f t="shared" si="22"/>
        <v/>
      </c>
      <c r="G733" s="75" t="s">
        <v>1</v>
      </c>
      <c r="H733" s="82">
        <v>208.6</v>
      </c>
      <c r="I733" s="34">
        <f t="shared" si="23"/>
        <v>252.4</v>
      </c>
    </row>
    <row r="734" spans="1:9" ht="12" customHeight="1">
      <c r="A734" s="36">
        <v>14724</v>
      </c>
      <c r="B734" s="78" t="s">
        <v>543</v>
      </c>
      <c r="C734" s="81"/>
      <c r="D734" s="73" t="s">
        <v>885</v>
      </c>
      <c r="E734" s="77" t="s">
        <v>777</v>
      </c>
      <c r="F734" s="74" t="str">
        <f t="shared" si="22"/>
        <v/>
      </c>
      <c r="G734" s="75" t="s">
        <v>1</v>
      </c>
      <c r="H734" s="82">
        <v>264.89999999999998</v>
      </c>
      <c r="I734" s="34">
        <f t="shared" si="23"/>
        <v>320.5</v>
      </c>
    </row>
    <row r="735" spans="1:9" ht="12" customHeight="1">
      <c r="A735" s="36">
        <v>14725</v>
      </c>
      <c r="B735" s="78" t="s">
        <v>544</v>
      </c>
      <c r="C735" s="81"/>
      <c r="D735" s="73" t="s">
        <v>885</v>
      </c>
      <c r="E735" s="77" t="s">
        <v>777</v>
      </c>
      <c r="F735" s="74" t="str">
        <f t="shared" si="22"/>
        <v/>
      </c>
      <c r="G735" s="75" t="s">
        <v>1</v>
      </c>
      <c r="H735" s="82">
        <v>264.89999999999998</v>
      </c>
      <c r="I735" s="34">
        <f t="shared" si="23"/>
        <v>320.5</v>
      </c>
    </row>
    <row r="736" spans="1:9" ht="12" customHeight="1">
      <c r="A736" s="37">
        <v>14726</v>
      </c>
      <c r="B736" s="72" t="s">
        <v>545</v>
      </c>
      <c r="C736" s="72"/>
      <c r="D736" s="73" t="s">
        <v>885</v>
      </c>
      <c r="E736" s="77" t="s">
        <v>777</v>
      </c>
      <c r="F736" s="74" t="str">
        <f t="shared" si="22"/>
        <v/>
      </c>
      <c r="G736" s="75" t="s">
        <v>1</v>
      </c>
      <c r="H736" s="76">
        <v>331.7</v>
      </c>
      <c r="I736" s="34">
        <f t="shared" si="23"/>
        <v>401.4</v>
      </c>
    </row>
    <row r="737" spans="1:9" ht="12" customHeight="1">
      <c r="A737" s="37">
        <v>14727</v>
      </c>
      <c r="B737" s="72" t="s">
        <v>546</v>
      </c>
      <c r="C737" s="72"/>
      <c r="D737" s="73" t="s">
        <v>885</v>
      </c>
      <c r="E737" s="77" t="s">
        <v>777</v>
      </c>
      <c r="F737" s="74" t="str">
        <f t="shared" si="22"/>
        <v/>
      </c>
      <c r="G737" s="75" t="s">
        <v>1</v>
      </c>
      <c r="H737" s="76">
        <v>331.7</v>
      </c>
      <c r="I737" s="34">
        <f t="shared" si="23"/>
        <v>401.4</v>
      </c>
    </row>
    <row r="738" spans="1:9" ht="12" customHeight="1">
      <c r="A738" s="37">
        <v>14728</v>
      </c>
      <c r="B738" s="72" t="s">
        <v>547</v>
      </c>
      <c r="C738" s="72"/>
      <c r="D738" s="73" t="s">
        <v>885</v>
      </c>
      <c r="E738" s="77" t="s">
        <v>777</v>
      </c>
      <c r="F738" s="74" t="str">
        <f t="shared" si="22"/>
        <v/>
      </c>
      <c r="G738" s="75" t="s">
        <v>1</v>
      </c>
      <c r="H738" s="76">
        <v>394</v>
      </c>
      <c r="I738" s="34">
        <f t="shared" si="23"/>
        <v>476.7</v>
      </c>
    </row>
    <row r="739" spans="1:9" ht="12" customHeight="1">
      <c r="A739" s="37">
        <v>14729</v>
      </c>
      <c r="B739" s="72" t="s">
        <v>548</v>
      </c>
      <c r="C739" s="72"/>
      <c r="D739" s="73" t="s">
        <v>885</v>
      </c>
      <c r="E739" s="77" t="s">
        <v>777</v>
      </c>
      <c r="F739" s="74" t="str">
        <f t="shared" si="22"/>
        <v/>
      </c>
      <c r="G739" s="75" t="s">
        <v>1</v>
      </c>
      <c r="H739" s="76">
        <v>394</v>
      </c>
      <c r="I739" s="34">
        <f t="shared" si="23"/>
        <v>476.7</v>
      </c>
    </row>
    <row r="740" spans="1:9" ht="12" customHeight="1">
      <c r="A740" s="37">
        <v>14730</v>
      </c>
      <c r="B740" s="72" t="s">
        <v>493</v>
      </c>
      <c r="C740" s="72"/>
      <c r="D740" s="73" t="s">
        <v>885</v>
      </c>
      <c r="E740" s="77" t="s">
        <v>777</v>
      </c>
      <c r="F740" s="74" t="str">
        <f t="shared" si="22"/>
        <v/>
      </c>
      <c r="G740" s="75" t="s">
        <v>1</v>
      </c>
      <c r="H740" s="79">
        <v>235.1</v>
      </c>
      <c r="I740" s="34">
        <f t="shared" si="23"/>
        <v>284.5</v>
      </c>
    </row>
    <row r="741" spans="1:9" ht="12" customHeight="1">
      <c r="A741" s="37">
        <v>14731</v>
      </c>
      <c r="B741" s="72" t="s">
        <v>494</v>
      </c>
      <c r="C741" s="72"/>
      <c r="D741" s="73" t="s">
        <v>885</v>
      </c>
      <c r="E741" s="77" t="s">
        <v>777</v>
      </c>
      <c r="F741" s="74" t="str">
        <f t="shared" si="22"/>
        <v/>
      </c>
      <c r="G741" s="75" t="s">
        <v>1</v>
      </c>
      <c r="H741" s="79">
        <v>235.1</v>
      </c>
      <c r="I741" s="34">
        <f t="shared" si="23"/>
        <v>284.5</v>
      </c>
    </row>
    <row r="742" spans="1:9" ht="12" customHeight="1">
      <c r="A742" s="37">
        <v>14732</v>
      </c>
      <c r="B742" s="72" t="s">
        <v>495</v>
      </c>
      <c r="C742" s="72"/>
      <c r="D742" s="73" t="s">
        <v>885</v>
      </c>
      <c r="E742" s="77" t="s">
        <v>777</v>
      </c>
      <c r="F742" s="74" t="str">
        <f t="shared" si="22"/>
        <v/>
      </c>
      <c r="G742" s="75" t="s">
        <v>1</v>
      </c>
      <c r="H742" s="79">
        <v>311.3</v>
      </c>
      <c r="I742" s="34">
        <f t="shared" si="23"/>
        <v>376.7</v>
      </c>
    </row>
    <row r="743" spans="1:9" ht="12" customHeight="1">
      <c r="A743" s="37">
        <v>14733</v>
      </c>
      <c r="B743" s="72" t="s">
        <v>496</v>
      </c>
      <c r="C743" s="72"/>
      <c r="D743" s="73" t="s">
        <v>885</v>
      </c>
      <c r="E743" s="77" t="s">
        <v>777</v>
      </c>
      <c r="F743" s="74" t="str">
        <f t="shared" si="22"/>
        <v/>
      </c>
      <c r="G743" s="75" t="s">
        <v>1</v>
      </c>
      <c r="H743" s="79">
        <v>311.3</v>
      </c>
      <c r="I743" s="34">
        <f t="shared" si="23"/>
        <v>376.7</v>
      </c>
    </row>
    <row r="744" spans="1:9" ht="12" customHeight="1">
      <c r="A744" s="37">
        <v>14734</v>
      </c>
      <c r="B744" s="72" t="s">
        <v>497</v>
      </c>
      <c r="C744" s="72"/>
      <c r="D744" s="73" t="s">
        <v>885</v>
      </c>
      <c r="E744" s="77" t="s">
        <v>777</v>
      </c>
      <c r="F744" s="74" t="str">
        <f t="shared" si="22"/>
        <v/>
      </c>
      <c r="G744" s="75" t="s">
        <v>1</v>
      </c>
      <c r="H744" s="79">
        <v>380.1</v>
      </c>
      <c r="I744" s="34">
        <f t="shared" si="23"/>
        <v>459.9</v>
      </c>
    </row>
    <row r="745" spans="1:9" ht="12" customHeight="1">
      <c r="A745" s="37">
        <v>14735</v>
      </c>
      <c r="B745" s="72" t="s">
        <v>498</v>
      </c>
      <c r="C745" s="72"/>
      <c r="D745" s="73" t="s">
        <v>885</v>
      </c>
      <c r="E745" s="77" t="s">
        <v>777</v>
      </c>
      <c r="F745" s="74" t="str">
        <f t="shared" si="22"/>
        <v/>
      </c>
      <c r="G745" s="75" t="s">
        <v>1</v>
      </c>
      <c r="H745" s="79">
        <v>380.1</v>
      </c>
      <c r="I745" s="34">
        <f t="shared" si="23"/>
        <v>459.9</v>
      </c>
    </row>
    <row r="746" spans="1:9" ht="12" customHeight="1">
      <c r="A746" s="37">
        <v>14736</v>
      </c>
      <c r="B746" s="72" t="s">
        <v>499</v>
      </c>
      <c r="C746" s="72"/>
      <c r="D746" s="73" t="s">
        <v>885</v>
      </c>
      <c r="E746" s="77" t="s">
        <v>777</v>
      </c>
      <c r="F746" s="74" t="str">
        <f t="shared" si="22"/>
        <v/>
      </c>
      <c r="G746" s="75" t="s">
        <v>1</v>
      </c>
      <c r="H746" s="79">
        <v>439.1</v>
      </c>
      <c r="I746" s="34">
        <f t="shared" si="23"/>
        <v>531.29999999999995</v>
      </c>
    </row>
    <row r="747" spans="1:9" ht="12" customHeight="1">
      <c r="A747" s="37">
        <v>14737</v>
      </c>
      <c r="B747" s="72" t="s">
        <v>500</v>
      </c>
      <c r="C747" s="72"/>
      <c r="D747" s="73" t="s">
        <v>885</v>
      </c>
      <c r="E747" s="77" t="s">
        <v>777</v>
      </c>
      <c r="F747" s="74" t="str">
        <f t="shared" si="22"/>
        <v/>
      </c>
      <c r="G747" s="75" t="s">
        <v>1</v>
      </c>
      <c r="H747" s="79">
        <v>439.1</v>
      </c>
      <c r="I747" s="34">
        <f t="shared" si="23"/>
        <v>531.29999999999995</v>
      </c>
    </row>
    <row r="748" spans="1:9" ht="12" customHeight="1">
      <c r="A748" s="37">
        <v>14738</v>
      </c>
      <c r="B748" s="72" t="s">
        <v>501</v>
      </c>
      <c r="C748" s="72"/>
      <c r="D748" s="73" t="s">
        <v>885</v>
      </c>
      <c r="E748" s="77" t="s">
        <v>777</v>
      </c>
      <c r="F748" s="74" t="str">
        <f t="shared" si="22"/>
        <v/>
      </c>
      <c r="G748" s="75" t="s">
        <v>1</v>
      </c>
      <c r="H748" s="79">
        <v>556.79999999999995</v>
      </c>
      <c r="I748" s="34">
        <f t="shared" si="23"/>
        <v>673.7</v>
      </c>
    </row>
    <row r="749" spans="1:9" ht="12" customHeight="1">
      <c r="A749" s="37">
        <v>14739</v>
      </c>
      <c r="B749" s="72" t="s">
        <v>502</v>
      </c>
      <c r="C749" s="72"/>
      <c r="D749" s="73" t="s">
        <v>885</v>
      </c>
      <c r="E749" s="77" t="s">
        <v>777</v>
      </c>
      <c r="F749" s="74" t="str">
        <f t="shared" si="22"/>
        <v/>
      </c>
      <c r="G749" s="75" t="s">
        <v>1</v>
      </c>
      <c r="H749" s="79">
        <v>556.79999999999995</v>
      </c>
      <c r="I749" s="34">
        <f t="shared" si="23"/>
        <v>673.7</v>
      </c>
    </row>
    <row r="750" spans="1:9" ht="12" customHeight="1">
      <c r="A750" s="37">
        <v>14740</v>
      </c>
      <c r="B750" s="72" t="s">
        <v>503</v>
      </c>
      <c r="C750" s="72"/>
      <c r="D750" s="73" t="s">
        <v>885</v>
      </c>
      <c r="E750" s="77" t="s">
        <v>777</v>
      </c>
      <c r="F750" s="74" t="str">
        <f t="shared" si="22"/>
        <v/>
      </c>
      <c r="G750" s="75" t="s">
        <v>1</v>
      </c>
      <c r="H750" s="79">
        <v>593.4</v>
      </c>
      <c r="I750" s="34">
        <f t="shared" si="23"/>
        <v>718</v>
      </c>
    </row>
    <row r="751" spans="1:9" ht="12" customHeight="1">
      <c r="A751" s="37">
        <v>14741</v>
      </c>
      <c r="B751" s="72" t="s">
        <v>504</v>
      </c>
      <c r="C751" s="72"/>
      <c r="D751" s="73" t="s">
        <v>885</v>
      </c>
      <c r="E751" s="77" t="s">
        <v>777</v>
      </c>
      <c r="F751" s="74" t="str">
        <f t="shared" si="22"/>
        <v/>
      </c>
      <c r="G751" s="75" t="s">
        <v>1</v>
      </c>
      <c r="H751" s="79">
        <v>593.4</v>
      </c>
      <c r="I751" s="34">
        <f t="shared" si="23"/>
        <v>718</v>
      </c>
    </row>
    <row r="752" spans="1:9" ht="12" customHeight="1">
      <c r="A752" s="37">
        <v>14742</v>
      </c>
      <c r="B752" s="72" t="s">
        <v>505</v>
      </c>
      <c r="C752" s="72"/>
      <c r="D752" s="73" t="s">
        <v>885</v>
      </c>
      <c r="E752" s="77" t="s">
        <v>777</v>
      </c>
      <c r="F752" s="74" t="str">
        <f t="shared" si="22"/>
        <v/>
      </c>
      <c r="G752" s="75" t="s">
        <v>1</v>
      </c>
      <c r="H752" s="79">
        <v>644.9</v>
      </c>
      <c r="I752" s="34">
        <f t="shared" si="23"/>
        <v>780.3</v>
      </c>
    </row>
    <row r="753" spans="1:9" ht="12" customHeight="1">
      <c r="A753" s="37">
        <v>14743</v>
      </c>
      <c r="B753" s="72" t="s">
        <v>506</v>
      </c>
      <c r="C753" s="72"/>
      <c r="D753" s="73" t="s">
        <v>885</v>
      </c>
      <c r="E753" s="77" t="s">
        <v>777</v>
      </c>
      <c r="F753" s="74" t="str">
        <f t="shared" si="22"/>
        <v/>
      </c>
      <c r="G753" s="75" t="s">
        <v>1</v>
      </c>
      <c r="H753" s="79">
        <v>644.9</v>
      </c>
      <c r="I753" s="34">
        <f t="shared" si="23"/>
        <v>780.3</v>
      </c>
    </row>
    <row r="754" spans="1:9" ht="12" customHeight="1">
      <c r="A754" s="37">
        <v>14744</v>
      </c>
      <c r="B754" s="72" t="s">
        <v>549</v>
      </c>
      <c r="C754" s="72"/>
      <c r="D754" s="73" t="s">
        <v>885</v>
      </c>
      <c r="E754" s="77" t="s">
        <v>777</v>
      </c>
      <c r="F754" s="74" t="str">
        <f t="shared" si="22"/>
        <v/>
      </c>
      <c r="G754" s="75" t="s">
        <v>1</v>
      </c>
      <c r="H754" s="76">
        <v>472.9</v>
      </c>
      <c r="I754" s="34">
        <f t="shared" si="23"/>
        <v>572.20000000000005</v>
      </c>
    </row>
    <row r="755" spans="1:9" ht="12" customHeight="1">
      <c r="A755" s="37">
        <v>14745</v>
      </c>
      <c r="B755" s="72" t="s">
        <v>550</v>
      </c>
      <c r="C755" s="72"/>
      <c r="D755" s="73" t="s">
        <v>885</v>
      </c>
      <c r="E755" s="77" t="s">
        <v>777</v>
      </c>
      <c r="F755" s="74" t="str">
        <f t="shared" si="22"/>
        <v/>
      </c>
      <c r="G755" s="75" t="s">
        <v>1</v>
      </c>
      <c r="H755" s="79">
        <v>472.9</v>
      </c>
      <c r="I755" s="34">
        <f t="shared" si="23"/>
        <v>572.20000000000005</v>
      </c>
    </row>
    <row r="756" spans="1:9" ht="12" customHeight="1">
      <c r="A756" s="37">
        <v>14746</v>
      </c>
      <c r="B756" s="72" t="s">
        <v>613</v>
      </c>
      <c r="C756" s="72"/>
      <c r="D756" s="73" t="s">
        <v>885</v>
      </c>
      <c r="E756" s="77" t="s">
        <v>777</v>
      </c>
      <c r="F756" s="74" t="str">
        <f t="shared" si="22"/>
        <v/>
      </c>
      <c r="G756" s="78" t="s">
        <v>1</v>
      </c>
      <c r="H756" s="79">
        <v>684</v>
      </c>
      <c r="I756" s="34">
        <f t="shared" si="23"/>
        <v>827.6</v>
      </c>
    </row>
    <row r="757" spans="1:9" ht="12" customHeight="1">
      <c r="A757" s="37">
        <v>14747</v>
      </c>
      <c r="B757" s="72" t="s">
        <v>614</v>
      </c>
      <c r="C757" s="72"/>
      <c r="D757" s="73" t="s">
        <v>885</v>
      </c>
      <c r="E757" s="77" t="s">
        <v>777</v>
      </c>
      <c r="F757" s="74" t="str">
        <f t="shared" si="22"/>
        <v/>
      </c>
      <c r="G757" s="78" t="s">
        <v>1</v>
      </c>
      <c r="H757" s="79">
        <v>684</v>
      </c>
      <c r="I757" s="34">
        <f t="shared" si="23"/>
        <v>827.6</v>
      </c>
    </row>
    <row r="758" spans="1:9" ht="12" customHeight="1">
      <c r="A758" s="37">
        <v>14748</v>
      </c>
      <c r="B758" s="72" t="s">
        <v>615</v>
      </c>
      <c r="C758" s="72"/>
      <c r="D758" s="73" t="s">
        <v>885</v>
      </c>
      <c r="E758" s="77" t="s">
        <v>777</v>
      </c>
      <c r="F758" s="74" t="str">
        <f t="shared" si="22"/>
        <v/>
      </c>
      <c r="G758" s="78" t="s">
        <v>1</v>
      </c>
      <c r="H758" s="79">
        <v>747.2</v>
      </c>
      <c r="I758" s="34">
        <f t="shared" si="23"/>
        <v>904.1</v>
      </c>
    </row>
    <row r="759" spans="1:9" ht="12" customHeight="1">
      <c r="A759" s="37">
        <v>14749</v>
      </c>
      <c r="B759" s="72" t="s">
        <v>616</v>
      </c>
      <c r="C759" s="72"/>
      <c r="D759" s="73" t="s">
        <v>885</v>
      </c>
      <c r="E759" s="77" t="s">
        <v>777</v>
      </c>
      <c r="F759" s="74" t="str">
        <f t="shared" si="22"/>
        <v/>
      </c>
      <c r="G759" s="78" t="s">
        <v>1</v>
      </c>
      <c r="H759" s="79">
        <v>747.2</v>
      </c>
      <c r="I759" s="34">
        <f t="shared" si="23"/>
        <v>904.1</v>
      </c>
    </row>
    <row r="760" spans="1:9" ht="12" customHeight="1">
      <c r="A760" s="37">
        <v>14750</v>
      </c>
      <c r="B760" s="72" t="s">
        <v>551</v>
      </c>
      <c r="C760" s="72"/>
      <c r="D760" s="73" t="s">
        <v>885</v>
      </c>
      <c r="E760" s="77" t="s">
        <v>777</v>
      </c>
      <c r="F760" s="74" t="str">
        <f t="shared" si="22"/>
        <v/>
      </c>
      <c r="G760" s="75" t="s">
        <v>1</v>
      </c>
      <c r="H760" s="79">
        <v>208.6</v>
      </c>
      <c r="I760" s="34">
        <f t="shared" si="23"/>
        <v>252.4</v>
      </c>
    </row>
    <row r="761" spans="1:9" ht="12" customHeight="1">
      <c r="A761" s="37">
        <v>14751</v>
      </c>
      <c r="B761" s="72" t="s">
        <v>552</v>
      </c>
      <c r="C761" s="72"/>
      <c r="D761" s="73" t="s">
        <v>885</v>
      </c>
      <c r="E761" s="77" t="s">
        <v>777</v>
      </c>
      <c r="F761" s="74" t="str">
        <f t="shared" si="22"/>
        <v/>
      </c>
      <c r="G761" s="75" t="s">
        <v>1</v>
      </c>
      <c r="H761" s="79">
        <v>208.6</v>
      </c>
      <c r="I761" s="34">
        <f t="shared" si="23"/>
        <v>252.4</v>
      </c>
    </row>
    <row r="762" spans="1:9" ht="12" customHeight="1">
      <c r="A762" s="37">
        <v>14752</v>
      </c>
      <c r="B762" s="72" t="s">
        <v>553</v>
      </c>
      <c r="C762" s="72"/>
      <c r="D762" s="73" t="s">
        <v>885</v>
      </c>
      <c r="E762" s="77" t="s">
        <v>777</v>
      </c>
      <c r="F762" s="74" t="str">
        <f t="shared" si="22"/>
        <v/>
      </c>
      <c r="G762" s="75" t="s">
        <v>1</v>
      </c>
      <c r="H762" s="79">
        <v>264.89999999999998</v>
      </c>
      <c r="I762" s="34">
        <f t="shared" si="23"/>
        <v>320.5</v>
      </c>
    </row>
    <row r="763" spans="1:9" ht="12" customHeight="1">
      <c r="A763" s="37">
        <v>14753</v>
      </c>
      <c r="B763" s="72" t="s">
        <v>554</v>
      </c>
      <c r="C763" s="72"/>
      <c r="D763" s="73" t="s">
        <v>885</v>
      </c>
      <c r="E763" s="77" t="s">
        <v>777</v>
      </c>
      <c r="F763" s="74" t="str">
        <f t="shared" si="22"/>
        <v/>
      </c>
      <c r="G763" s="75" t="s">
        <v>1</v>
      </c>
      <c r="H763" s="79">
        <v>287.89999999999998</v>
      </c>
      <c r="I763" s="34">
        <f t="shared" si="23"/>
        <v>348.4</v>
      </c>
    </row>
    <row r="764" spans="1:9" ht="12" customHeight="1">
      <c r="A764" s="37">
        <v>14754</v>
      </c>
      <c r="B764" s="72" t="s">
        <v>555</v>
      </c>
      <c r="C764" s="72"/>
      <c r="D764" s="73" t="s">
        <v>885</v>
      </c>
      <c r="E764" s="77" t="s">
        <v>777</v>
      </c>
      <c r="F764" s="74" t="str">
        <f t="shared" si="22"/>
        <v/>
      </c>
      <c r="G764" s="75" t="s">
        <v>1</v>
      </c>
      <c r="H764" s="79">
        <v>360.6</v>
      </c>
      <c r="I764" s="34">
        <f t="shared" si="23"/>
        <v>436.3</v>
      </c>
    </row>
    <row r="765" spans="1:9" ht="12" customHeight="1">
      <c r="A765" s="37">
        <v>14755</v>
      </c>
      <c r="B765" s="72" t="s">
        <v>556</v>
      </c>
      <c r="C765" s="72"/>
      <c r="D765" s="73" t="s">
        <v>885</v>
      </c>
      <c r="E765" s="77" t="s">
        <v>777</v>
      </c>
      <c r="F765" s="74" t="str">
        <f t="shared" si="22"/>
        <v/>
      </c>
      <c r="G765" s="75" t="s">
        <v>1</v>
      </c>
      <c r="H765" s="79">
        <v>360.6</v>
      </c>
      <c r="I765" s="34">
        <f t="shared" si="23"/>
        <v>436.3</v>
      </c>
    </row>
    <row r="766" spans="1:9" ht="12" customHeight="1">
      <c r="A766" s="37">
        <v>14756</v>
      </c>
      <c r="B766" s="72" t="s">
        <v>557</v>
      </c>
      <c r="C766" s="72"/>
      <c r="D766" s="73" t="s">
        <v>885</v>
      </c>
      <c r="E766" s="77" t="s">
        <v>777</v>
      </c>
      <c r="F766" s="74" t="str">
        <f t="shared" si="22"/>
        <v/>
      </c>
      <c r="G766" s="75" t="s">
        <v>1</v>
      </c>
      <c r="H766" s="79">
        <v>394</v>
      </c>
      <c r="I766" s="34">
        <f t="shared" si="23"/>
        <v>476.7</v>
      </c>
    </row>
    <row r="767" spans="1:9" ht="12" customHeight="1">
      <c r="A767" s="37">
        <v>14757</v>
      </c>
      <c r="B767" s="72" t="s">
        <v>558</v>
      </c>
      <c r="C767" s="72"/>
      <c r="D767" s="73" t="s">
        <v>885</v>
      </c>
      <c r="E767" s="77" t="s">
        <v>777</v>
      </c>
      <c r="F767" s="74" t="str">
        <f t="shared" si="22"/>
        <v/>
      </c>
      <c r="G767" s="75" t="s">
        <v>1</v>
      </c>
      <c r="H767" s="79">
        <v>394</v>
      </c>
      <c r="I767" s="34">
        <f t="shared" si="23"/>
        <v>476.7</v>
      </c>
    </row>
    <row r="768" spans="1:9" ht="12" customHeight="1">
      <c r="A768" s="36">
        <v>14760</v>
      </c>
      <c r="B768" s="78" t="s">
        <v>635</v>
      </c>
      <c r="C768" s="81"/>
      <c r="D768" s="73" t="s">
        <v>888</v>
      </c>
      <c r="E768" s="77" t="s">
        <v>779</v>
      </c>
      <c r="F768" s="74" t="str">
        <f t="shared" si="22"/>
        <v/>
      </c>
      <c r="G768" s="78" t="s">
        <v>1</v>
      </c>
      <c r="H768" s="82">
        <v>41.9</v>
      </c>
      <c r="I768" s="34">
        <f t="shared" si="23"/>
        <v>50.7</v>
      </c>
    </row>
    <row r="769" spans="1:9" ht="12" customHeight="1">
      <c r="A769" s="36">
        <v>14761</v>
      </c>
      <c r="B769" s="78" t="s">
        <v>633</v>
      </c>
      <c r="C769" s="81"/>
      <c r="D769" s="73" t="s">
        <v>885</v>
      </c>
      <c r="E769" s="77" t="s">
        <v>779</v>
      </c>
      <c r="F769" s="74" t="str">
        <f t="shared" si="22"/>
        <v/>
      </c>
      <c r="G769" s="78" t="s">
        <v>1</v>
      </c>
      <c r="H769" s="82">
        <v>41.9</v>
      </c>
      <c r="I769" s="34">
        <f t="shared" si="23"/>
        <v>50.7</v>
      </c>
    </row>
    <row r="770" spans="1:9" ht="12" customHeight="1">
      <c r="A770" s="37">
        <v>14762</v>
      </c>
      <c r="B770" s="72" t="s">
        <v>629</v>
      </c>
      <c r="C770" s="72"/>
      <c r="D770" s="73" t="s">
        <v>885</v>
      </c>
      <c r="E770" s="77" t="s">
        <v>779</v>
      </c>
      <c r="F770" s="74" t="str">
        <f t="shared" si="22"/>
        <v/>
      </c>
      <c r="G770" s="78" t="s">
        <v>1</v>
      </c>
      <c r="H770" s="76">
        <v>43.2</v>
      </c>
      <c r="I770" s="34">
        <f t="shared" si="23"/>
        <v>52.3</v>
      </c>
    </row>
    <row r="771" spans="1:9" ht="12" customHeight="1">
      <c r="A771" s="36">
        <v>14763</v>
      </c>
      <c r="B771" s="78" t="s">
        <v>627</v>
      </c>
      <c r="C771" s="81"/>
      <c r="D771" s="73" t="s">
        <v>885</v>
      </c>
      <c r="E771" s="77" t="s">
        <v>779</v>
      </c>
      <c r="F771" s="74" t="str">
        <f t="shared" si="22"/>
        <v/>
      </c>
      <c r="G771" s="78" t="s">
        <v>1</v>
      </c>
      <c r="H771" s="82">
        <v>59.8</v>
      </c>
      <c r="I771" s="34">
        <f t="shared" si="23"/>
        <v>72.400000000000006</v>
      </c>
    </row>
    <row r="772" spans="1:9" ht="12" customHeight="1">
      <c r="A772" s="37">
        <v>14764</v>
      </c>
      <c r="B772" s="72" t="s">
        <v>625</v>
      </c>
      <c r="C772" s="72"/>
      <c r="D772" s="73" t="s">
        <v>885</v>
      </c>
      <c r="E772" s="77" t="s">
        <v>779</v>
      </c>
      <c r="F772" s="74" t="str">
        <f t="shared" si="22"/>
        <v/>
      </c>
      <c r="G772" s="78" t="s">
        <v>1</v>
      </c>
      <c r="H772" s="76">
        <v>59.8</v>
      </c>
      <c r="I772" s="34">
        <f t="shared" si="23"/>
        <v>72.400000000000006</v>
      </c>
    </row>
    <row r="773" spans="1:9" ht="12" customHeight="1">
      <c r="A773" s="36">
        <v>14765</v>
      </c>
      <c r="B773" s="78" t="s">
        <v>619</v>
      </c>
      <c r="C773" s="81"/>
      <c r="D773" s="73" t="s">
        <v>888</v>
      </c>
      <c r="E773" s="77" t="s">
        <v>779</v>
      </c>
      <c r="F773" s="74" t="str">
        <f t="shared" si="22"/>
        <v/>
      </c>
      <c r="G773" s="78" t="s">
        <v>1</v>
      </c>
      <c r="H773" s="82">
        <v>63.6</v>
      </c>
      <c r="I773" s="34">
        <f t="shared" si="23"/>
        <v>77</v>
      </c>
    </row>
    <row r="774" spans="1:9" ht="12" customHeight="1">
      <c r="A774" s="36">
        <v>14770</v>
      </c>
      <c r="B774" s="78" t="s">
        <v>637</v>
      </c>
      <c r="C774" s="81"/>
      <c r="D774" s="73" t="s">
        <v>888</v>
      </c>
      <c r="E774" s="77" t="s">
        <v>779</v>
      </c>
      <c r="F774" s="74" t="str">
        <f t="shared" si="22"/>
        <v/>
      </c>
      <c r="G774" s="78" t="s">
        <v>1</v>
      </c>
      <c r="H774" s="82">
        <v>43.8</v>
      </c>
      <c r="I774" s="34">
        <f t="shared" si="23"/>
        <v>53</v>
      </c>
    </row>
    <row r="775" spans="1:9" ht="12" customHeight="1">
      <c r="A775" s="36">
        <v>14771</v>
      </c>
      <c r="B775" s="83" t="s">
        <v>639</v>
      </c>
      <c r="C775" s="81"/>
      <c r="D775" s="73" t="s">
        <v>885</v>
      </c>
      <c r="E775" s="77" t="s">
        <v>779</v>
      </c>
      <c r="F775" s="74" t="str">
        <f t="shared" ref="F775:F838" si="24">IF($I$1&lt;&gt;0,H775*(1-$I$1),"")</f>
        <v/>
      </c>
      <c r="G775" s="78" t="s">
        <v>1</v>
      </c>
      <c r="H775" s="82">
        <v>43.8</v>
      </c>
      <c r="I775" s="34">
        <f t="shared" ref="I775:I838" si="25">ROUND(H775*1.21,1)</f>
        <v>53</v>
      </c>
    </row>
    <row r="776" spans="1:9" ht="12" customHeight="1">
      <c r="A776" s="37">
        <v>14772</v>
      </c>
      <c r="B776" s="72" t="s">
        <v>642</v>
      </c>
      <c r="C776" s="72"/>
      <c r="D776" s="73" t="s">
        <v>885</v>
      </c>
      <c r="E776" s="77" t="s">
        <v>779</v>
      </c>
      <c r="F776" s="74" t="str">
        <f t="shared" si="24"/>
        <v/>
      </c>
      <c r="G776" s="78" t="s">
        <v>1</v>
      </c>
      <c r="H776" s="79">
        <v>44.9</v>
      </c>
      <c r="I776" s="34">
        <f t="shared" si="25"/>
        <v>54.3</v>
      </c>
    </row>
    <row r="777" spans="1:9" ht="12" customHeight="1">
      <c r="A777" s="36">
        <v>14773</v>
      </c>
      <c r="B777" s="78" t="s">
        <v>644</v>
      </c>
      <c r="C777" s="81"/>
      <c r="D777" s="73" t="s">
        <v>885</v>
      </c>
      <c r="E777" s="77" t="s">
        <v>779</v>
      </c>
      <c r="F777" s="74" t="str">
        <f t="shared" si="24"/>
        <v/>
      </c>
      <c r="G777" s="78" t="s">
        <v>1</v>
      </c>
      <c r="H777" s="82">
        <v>61.5</v>
      </c>
      <c r="I777" s="34">
        <f t="shared" si="25"/>
        <v>74.400000000000006</v>
      </c>
    </row>
    <row r="778" spans="1:9" ht="12" customHeight="1">
      <c r="A778" s="36">
        <v>14774</v>
      </c>
      <c r="B778" s="78" t="s">
        <v>646</v>
      </c>
      <c r="C778" s="81"/>
      <c r="D778" s="73" t="s">
        <v>888</v>
      </c>
      <c r="E778" s="77" t="s">
        <v>779</v>
      </c>
      <c r="F778" s="74" t="str">
        <f t="shared" si="24"/>
        <v/>
      </c>
      <c r="G778" s="78" t="s">
        <v>1</v>
      </c>
      <c r="H778" s="82">
        <v>61.5</v>
      </c>
      <c r="I778" s="34">
        <f t="shared" si="25"/>
        <v>74.400000000000006</v>
      </c>
    </row>
    <row r="779" spans="1:9" ht="12" customHeight="1">
      <c r="A779" s="37">
        <v>14775</v>
      </c>
      <c r="B779" s="72" t="s">
        <v>648</v>
      </c>
      <c r="C779" s="72"/>
      <c r="D779" s="73" t="s">
        <v>885</v>
      </c>
      <c r="E779" s="77" t="s">
        <v>779</v>
      </c>
      <c r="F779" s="74" t="str">
        <f t="shared" si="24"/>
        <v/>
      </c>
      <c r="G779" s="78" t="s">
        <v>1</v>
      </c>
      <c r="H779" s="79">
        <v>66.8</v>
      </c>
      <c r="I779" s="34">
        <f t="shared" si="25"/>
        <v>80.8</v>
      </c>
    </row>
    <row r="780" spans="1:9" ht="12" customHeight="1">
      <c r="A780" s="37">
        <v>14902</v>
      </c>
      <c r="B780" s="72" t="s">
        <v>678</v>
      </c>
      <c r="C780" s="81"/>
      <c r="D780" s="73" t="s">
        <v>885</v>
      </c>
      <c r="E780" s="77" t="s">
        <v>778</v>
      </c>
      <c r="F780" s="74" t="str">
        <f t="shared" si="24"/>
        <v/>
      </c>
      <c r="G780" s="78" t="s">
        <v>1</v>
      </c>
      <c r="H780" s="76">
        <v>127.8</v>
      </c>
      <c r="I780" s="34">
        <f t="shared" si="25"/>
        <v>154.6</v>
      </c>
    </row>
    <row r="781" spans="1:9" ht="12" customHeight="1">
      <c r="A781" s="37">
        <v>14903</v>
      </c>
      <c r="B781" s="72" t="s">
        <v>679</v>
      </c>
      <c r="C781" s="81"/>
      <c r="D781" s="73" t="s">
        <v>885</v>
      </c>
      <c r="E781" s="77" t="s">
        <v>777</v>
      </c>
      <c r="F781" s="74" t="str">
        <f t="shared" si="24"/>
        <v/>
      </c>
      <c r="G781" s="78" t="s">
        <v>1</v>
      </c>
      <c r="H781" s="76">
        <v>119.6</v>
      </c>
      <c r="I781" s="34">
        <f t="shared" si="25"/>
        <v>144.69999999999999</v>
      </c>
    </row>
    <row r="782" spans="1:9" ht="12" customHeight="1">
      <c r="A782" s="36">
        <v>14904</v>
      </c>
      <c r="B782" s="78" t="s">
        <v>688</v>
      </c>
      <c r="C782" s="81"/>
      <c r="D782" s="73" t="s">
        <v>885</v>
      </c>
      <c r="E782" s="77" t="s">
        <v>779</v>
      </c>
      <c r="F782" s="74" t="str">
        <f t="shared" si="24"/>
        <v/>
      </c>
      <c r="G782" s="78" t="s">
        <v>1</v>
      </c>
      <c r="H782" s="82">
        <v>44.7</v>
      </c>
      <c r="I782" s="34">
        <f t="shared" si="25"/>
        <v>54.1</v>
      </c>
    </row>
    <row r="783" spans="1:9" ht="12" customHeight="1">
      <c r="A783" s="36">
        <v>14905</v>
      </c>
      <c r="B783" s="78" t="s">
        <v>691</v>
      </c>
      <c r="C783" s="81"/>
      <c r="D783" s="73" t="s">
        <v>885</v>
      </c>
      <c r="E783" s="77" t="s">
        <v>781</v>
      </c>
      <c r="F783" s="74" t="str">
        <f t="shared" si="24"/>
        <v/>
      </c>
      <c r="G783" s="78" t="s">
        <v>1</v>
      </c>
      <c r="H783" s="82">
        <v>58.9</v>
      </c>
      <c r="I783" s="34">
        <f t="shared" si="25"/>
        <v>71.3</v>
      </c>
    </row>
    <row r="784" spans="1:9" ht="12" customHeight="1">
      <c r="A784" s="36">
        <v>14908</v>
      </c>
      <c r="B784" s="78" t="s">
        <v>703</v>
      </c>
      <c r="C784" s="81"/>
      <c r="D784" s="73" t="s">
        <v>885</v>
      </c>
      <c r="E784" s="77" t="s">
        <v>777</v>
      </c>
      <c r="F784" s="74" t="str">
        <f t="shared" si="24"/>
        <v/>
      </c>
      <c r="G784" s="78" t="s">
        <v>1</v>
      </c>
      <c r="H784" s="82">
        <v>167.3</v>
      </c>
      <c r="I784" s="34">
        <f t="shared" si="25"/>
        <v>202.4</v>
      </c>
    </row>
    <row r="785" spans="1:9" ht="12" customHeight="1">
      <c r="A785" s="36">
        <v>14909</v>
      </c>
      <c r="B785" s="78" t="s">
        <v>704</v>
      </c>
      <c r="C785" s="81"/>
      <c r="D785" s="73" t="s">
        <v>885</v>
      </c>
      <c r="E785" s="77" t="s">
        <v>777</v>
      </c>
      <c r="F785" s="74" t="str">
        <f t="shared" si="24"/>
        <v/>
      </c>
      <c r="G785" s="78" t="s">
        <v>1</v>
      </c>
      <c r="H785" s="82">
        <v>185.6</v>
      </c>
      <c r="I785" s="34">
        <f t="shared" si="25"/>
        <v>224.6</v>
      </c>
    </row>
    <row r="786" spans="1:9" ht="12" customHeight="1">
      <c r="A786" s="36">
        <v>14910</v>
      </c>
      <c r="B786" s="78" t="s">
        <v>705</v>
      </c>
      <c r="C786" s="81"/>
      <c r="D786" s="73" t="s">
        <v>885</v>
      </c>
      <c r="E786" s="77" t="s">
        <v>777</v>
      </c>
      <c r="F786" s="74" t="str">
        <f t="shared" si="24"/>
        <v/>
      </c>
      <c r="G786" s="78" t="s">
        <v>1</v>
      </c>
      <c r="H786" s="82">
        <v>187.1</v>
      </c>
      <c r="I786" s="34">
        <f t="shared" si="25"/>
        <v>226.4</v>
      </c>
    </row>
    <row r="787" spans="1:9" ht="12" customHeight="1">
      <c r="A787" s="36">
        <v>14911</v>
      </c>
      <c r="B787" s="78" t="s">
        <v>706</v>
      </c>
      <c r="C787" s="81"/>
      <c r="D787" s="73" t="s">
        <v>885</v>
      </c>
      <c r="E787" s="77" t="s">
        <v>783</v>
      </c>
      <c r="F787" s="74" t="str">
        <f t="shared" si="24"/>
        <v/>
      </c>
      <c r="G787" s="78" t="s">
        <v>1</v>
      </c>
      <c r="H787" s="82">
        <v>62</v>
      </c>
      <c r="I787" s="34">
        <f t="shared" si="25"/>
        <v>75</v>
      </c>
    </row>
    <row r="788" spans="1:9" ht="12" customHeight="1">
      <c r="A788" s="36">
        <v>14912</v>
      </c>
      <c r="B788" s="78" t="s">
        <v>707</v>
      </c>
      <c r="C788" s="81"/>
      <c r="D788" s="73" t="s">
        <v>885</v>
      </c>
      <c r="E788" s="77" t="s">
        <v>783</v>
      </c>
      <c r="F788" s="74" t="str">
        <f t="shared" si="24"/>
        <v/>
      </c>
      <c r="G788" s="78" t="s">
        <v>1</v>
      </c>
      <c r="H788" s="82">
        <v>66.3</v>
      </c>
      <c r="I788" s="34">
        <f t="shared" si="25"/>
        <v>80.2</v>
      </c>
    </row>
    <row r="789" spans="1:9" ht="12" customHeight="1">
      <c r="A789" s="36">
        <v>14913</v>
      </c>
      <c r="B789" s="78" t="s">
        <v>708</v>
      </c>
      <c r="C789" s="81"/>
      <c r="D789" s="73" t="s">
        <v>885</v>
      </c>
      <c r="E789" s="77" t="s">
        <v>783</v>
      </c>
      <c r="F789" s="74" t="str">
        <f t="shared" si="24"/>
        <v/>
      </c>
      <c r="G789" s="78" t="s">
        <v>1</v>
      </c>
      <c r="H789" s="82">
        <v>66.3</v>
      </c>
      <c r="I789" s="34">
        <f t="shared" si="25"/>
        <v>80.2</v>
      </c>
    </row>
    <row r="790" spans="1:9" ht="12" customHeight="1">
      <c r="A790" s="36">
        <v>14914</v>
      </c>
      <c r="B790" s="78" t="s">
        <v>709</v>
      </c>
      <c r="C790" s="81"/>
      <c r="D790" s="73" t="s">
        <v>885</v>
      </c>
      <c r="E790" s="77" t="s">
        <v>777</v>
      </c>
      <c r="F790" s="74" t="str">
        <f t="shared" si="24"/>
        <v/>
      </c>
      <c r="G790" s="78" t="s">
        <v>1</v>
      </c>
      <c r="H790" s="82">
        <v>196.1</v>
      </c>
      <c r="I790" s="34">
        <f t="shared" si="25"/>
        <v>237.3</v>
      </c>
    </row>
    <row r="791" spans="1:9" ht="12" customHeight="1">
      <c r="A791" s="37">
        <v>14915</v>
      </c>
      <c r="B791" s="72" t="s">
        <v>710</v>
      </c>
      <c r="C791" s="72"/>
      <c r="D791" s="73" t="s">
        <v>885</v>
      </c>
      <c r="E791" s="77" t="s">
        <v>777</v>
      </c>
      <c r="F791" s="74" t="str">
        <f t="shared" si="24"/>
        <v/>
      </c>
      <c r="G791" s="78" t="s">
        <v>1</v>
      </c>
      <c r="H791" s="79">
        <v>216.7</v>
      </c>
      <c r="I791" s="34">
        <f t="shared" si="25"/>
        <v>262.2</v>
      </c>
    </row>
    <row r="792" spans="1:9" ht="12" customHeight="1">
      <c r="A792" s="37">
        <v>14916</v>
      </c>
      <c r="B792" s="72" t="s">
        <v>711</v>
      </c>
      <c r="C792" s="72"/>
      <c r="D792" s="73" t="s">
        <v>885</v>
      </c>
      <c r="E792" s="77" t="s">
        <v>777</v>
      </c>
      <c r="F792" s="74" t="str">
        <f t="shared" si="24"/>
        <v/>
      </c>
      <c r="G792" s="78" t="s">
        <v>1</v>
      </c>
      <c r="H792" s="79">
        <v>216.7</v>
      </c>
      <c r="I792" s="34">
        <f t="shared" si="25"/>
        <v>262.2</v>
      </c>
    </row>
    <row r="793" spans="1:9" ht="12" customHeight="1">
      <c r="A793" s="37">
        <v>14917</v>
      </c>
      <c r="B793" s="72" t="s">
        <v>712</v>
      </c>
      <c r="C793" s="72"/>
      <c r="D793" s="73" t="s">
        <v>885</v>
      </c>
      <c r="E793" s="77" t="s">
        <v>777</v>
      </c>
      <c r="F793" s="74" t="str">
        <f t="shared" si="24"/>
        <v/>
      </c>
      <c r="G793" s="78" t="s">
        <v>1</v>
      </c>
      <c r="H793" s="79">
        <v>216.7</v>
      </c>
      <c r="I793" s="34">
        <f t="shared" si="25"/>
        <v>262.2</v>
      </c>
    </row>
    <row r="794" spans="1:9" ht="12" customHeight="1">
      <c r="A794" s="36">
        <v>14918</v>
      </c>
      <c r="B794" s="78" t="s">
        <v>713</v>
      </c>
      <c r="C794" s="81"/>
      <c r="D794" s="73" t="s">
        <v>885</v>
      </c>
      <c r="E794" s="77" t="s">
        <v>777</v>
      </c>
      <c r="F794" s="74" t="str">
        <f t="shared" si="24"/>
        <v/>
      </c>
      <c r="G794" s="78" t="s">
        <v>1</v>
      </c>
      <c r="H794" s="82">
        <v>219.8</v>
      </c>
      <c r="I794" s="34">
        <f t="shared" si="25"/>
        <v>266</v>
      </c>
    </row>
    <row r="795" spans="1:9" ht="12" customHeight="1">
      <c r="A795" s="37">
        <v>14919</v>
      </c>
      <c r="B795" s="72" t="s">
        <v>714</v>
      </c>
      <c r="C795" s="72"/>
      <c r="D795" s="73" t="s">
        <v>885</v>
      </c>
      <c r="E795" s="77" t="s">
        <v>777</v>
      </c>
      <c r="F795" s="74" t="str">
        <f t="shared" si="24"/>
        <v/>
      </c>
      <c r="G795" s="78" t="s">
        <v>1</v>
      </c>
      <c r="H795" s="79">
        <v>299.10000000000002</v>
      </c>
      <c r="I795" s="34">
        <f t="shared" si="25"/>
        <v>361.9</v>
      </c>
    </row>
    <row r="796" spans="1:9" ht="12" customHeight="1">
      <c r="A796" s="37">
        <v>14920</v>
      </c>
      <c r="B796" s="72" t="s">
        <v>715</v>
      </c>
      <c r="C796" s="72"/>
      <c r="D796" s="73" t="s">
        <v>885</v>
      </c>
      <c r="E796" s="77" t="s">
        <v>777</v>
      </c>
      <c r="F796" s="74" t="str">
        <f t="shared" si="24"/>
        <v/>
      </c>
      <c r="G796" s="78" t="s">
        <v>1</v>
      </c>
      <c r="H796" s="79">
        <v>323.60000000000002</v>
      </c>
      <c r="I796" s="34">
        <f t="shared" si="25"/>
        <v>391.6</v>
      </c>
    </row>
    <row r="797" spans="1:9" ht="12" customHeight="1">
      <c r="A797" s="37">
        <v>14921</v>
      </c>
      <c r="B797" s="72" t="s">
        <v>716</v>
      </c>
      <c r="C797" s="72"/>
      <c r="D797" s="73" t="s">
        <v>885</v>
      </c>
      <c r="E797" s="77" t="s">
        <v>777</v>
      </c>
      <c r="F797" s="74" t="str">
        <f t="shared" si="24"/>
        <v/>
      </c>
      <c r="G797" s="78" t="s">
        <v>1</v>
      </c>
      <c r="H797" s="79">
        <v>323.60000000000002</v>
      </c>
      <c r="I797" s="34">
        <f t="shared" si="25"/>
        <v>391.6</v>
      </c>
    </row>
    <row r="798" spans="1:9" ht="12" customHeight="1">
      <c r="A798" s="37">
        <v>14922</v>
      </c>
      <c r="B798" s="72" t="s">
        <v>717</v>
      </c>
      <c r="C798" s="72"/>
      <c r="D798" s="73" t="s">
        <v>885</v>
      </c>
      <c r="E798" s="77" t="s">
        <v>777</v>
      </c>
      <c r="F798" s="74" t="str">
        <f t="shared" si="24"/>
        <v/>
      </c>
      <c r="G798" s="78" t="s">
        <v>1</v>
      </c>
      <c r="H798" s="79">
        <v>323.60000000000002</v>
      </c>
      <c r="I798" s="34">
        <f t="shared" si="25"/>
        <v>391.6</v>
      </c>
    </row>
    <row r="799" spans="1:9" ht="12" customHeight="1">
      <c r="A799" s="36">
        <v>14923</v>
      </c>
      <c r="B799" s="78" t="s">
        <v>718</v>
      </c>
      <c r="C799" s="81"/>
      <c r="D799" s="73" t="s">
        <v>885</v>
      </c>
      <c r="E799" s="77" t="s">
        <v>777</v>
      </c>
      <c r="F799" s="74" t="str">
        <f t="shared" si="24"/>
        <v/>
      </c>
      <c r="G799" s="78" t="s">
        <v>1</v>
      </c>
      <c r="H799" s="82">
        <v>328.1</v>
      </c>
      <c r="I799" s="34">
        <f t="shared" si="25"/>
        <v>397</v>
      </c>
    </row>
    <row r="800" spans="1:9" ht="12" customHeight="1">
      <c r="A800" s="36">
        <v>14924</v>
      </c>
      <c r="B800" s="78" t="s">
        <v>720</v>
      </c>
      <c r="C800" s="81"/>
      <c r="D800" s="73" t="s">
        <v>885</v>
      </c>
      <c r="E800" s="77" t="s">
        <v>779</v>
      </c>
      <c r="F800" s="74" t="str">
        <f t="shared" si="24"/>
        <v/>
      </c>
      <c r="G800" s="78" t="s">
        <v>1</v>
      </c>
      <c r="H800" s="82">
        <v>93.5</v>
      </c>
      <c r="I800" s="34">
        <f t="shared" si="25"/>
        <v>113.1</v>
      </c>
    </row>
    <row r="801" spans="1:9" ht="12" customHeight="1">
      <c r="A801" s="36">
        <v>14925</v>
      </c>
      <c r="B801" s="78" t="s">
        <v>721</v>
      </c>
      <c r="C801" s="81"/>
      <c r="D801" s="73" t="s">
        <v>885</v>
      </c>
      <c r="E801" s="77" t="s">
        <v>779</v>
      </c>
      <c r="F801" s="74" t="str">
        <f t="shared" si="24"/>
        <v/>
      </c>
      <c r="G801" s="78" t="s">
        <v>1</v>
      </c>
      <c r="H801" s="82">
        <v>93.5</v>
      </c>
      <c r="I801" s="34">
        <f t="shared" si="25"/>
        <v>113.1</v>
      </c>
    </row>
    <row r="802" spans="1:9" ht="12" customHeight="1">
      <c r="A802" s="36">
        <v>14926</v>
      </c>
      <c r="B802" s="78" t="s">
        <v>722</v>
      </c>
      <c r="C802" s="81"/>
      <c r="D802" s="73" t="s">
        <v>885</v>
      </c>
      <c r="E802" s="77" t="s">
        <v>779</v>
      </c>
      <c r="F802" s="74" t="str">
        <f t="shared" si="24"/>
        <v/>
      </c>
      <c r="G802" s="78" t="s">
        <v>1</v>
      </c>
      <c r="H802" s="82">
        <v>93.5</v>
      </c>
      <c r="I802" s="34">
        <f t="shared" si="25"/>
        <v>113.1</v>
      </c>
    </row>
    <row r="803" spans="1:9" ht="12" customHeight="1">
      <c r="A803" s="36">
        <v>14927</v>
      </c>
      <c r="B803" s="78" t="s">
        <v>723</v>
      </c>
      <c r="C803" s="81"/>
      <c r="D803" s="73" t="s">
        <v>885</v>
      </c>
      <c r="E803" s="77" t="s">
        <v>779</v>
      </c>
      <c r="F803" s="74" t="str">
        <f t="shared" si="24"/>
        <v/>
      </c>
      <c r="G803" s="78" t="s">
        <v>1</v>
      </c>
      <c r="H803" s="82">
        <v>95.7</v>
      </c>
      <c r="I803" s="34">
        <f t="shared" si="25"/>
        <v>115.8</v>
      </c>
    </row>
    <row r="804" spans="1:9" ht="12" customHeight="1">
      <c r="A804" s="36">
        <v>14929</v>
      </c>
      <c r="B804" s="78" t="s">
        <v>724</v>
      </c>
      <c r="C804" s="81"/>
      <c r="D804" s="73" t="s">
        <v>885</v>
      </c>
      <c r="E804" s="77" t="s">
        <v>777</v>
      </c>
      <c r="F804" s="74" t="str">
        <f t="shared" si="24"/>
        <v/>
      </c>
      <c r="G804" s="78" t="s">
        <v>1</v>
      </c>
      <c r="H804" s="82">
        <v>186.3</v>
      </c>
      <c r="I804" s="34">
        <f t="shared" si="25"/>
        <v>225.4</v>
      </c>
    </row>
    <row r="805" spans="1:9" ht="12" customHeight="1">
      <c r="A805" s="36">
        <v>14930</v>
      </c>
      <c r="B805" s="78" t="s">
        <v>725</v>
      </c>
      <c r="C805" s="81"/>
      <c r="D805" s="73" t="s">
        <v>885</v>
      </c>
      <c r="E805" s="77" t="s">
        <v>777</v>
      </c>
      <c r="F805" s="74" t="str">
        <f t="shared" si="24"/>
        <v/>
      </c>
      <c r="G805" s="78" t="s">
        <v>1</v>
      </c>
      <c r="H805" s="82">
        <v>204.8</v>
      </c>
      <c r="I805" s="34">
        <f t="shared" si="25"/>
        <v>247.8</v>
      </c>
    </row>
    <row r="806" spans="1:9" ht="12" customHeight="1">
      <c r="A806" s="36">
        <v>14931</v>
      </c>
      <c r="B806" s="78" t="s">
        <v>726</v>
      </c>
      <c r="C806" s="81"/>
      <c r="D806" s="73" t="s">
        <v>885</v>
      </c>
      <c r="E806" s="77" t="s">
        <v>777</v>
      </c>
      <c r="F806" s="74" t="str">
        <f t="shared" si="24"/>
        <v/>
      </c>
      <c r="G806" s="78" t="s">
        <v>1</v>
      </c>
      <c r="H806" s="82">
        <v>204.8</v>
      </c>
      <c r="I806" s="34">
        <f t="shared" si="25"/>
        <v>247.8</v>
      </c>
    </row>
    <row r="807" spans="1:9" ht="12" customHeight="1">
      <c r="A807" s="36">
        <v>14932</v>
      </c>
      <c r="B807" s="78" t="s">
        <v>727</v>
      </c>
      <c r="C807" s="81"/>
      <c r="D807" s="73" t="s">
        <v>885</v>
      </c>
      <c r="E807" s="77" t="s">
        <v>782</v>
      </c>
      <c r="F807" s="74" t="str">
        <f t="shared" si="24"/>
        <v/>
      </c>
      <c r="G807" s="78" t="s">
        <v>1</v>
      </c>
      <c r="H807" s="82">
        <v>116.7</v>
      </c>
      <c r="I807" s="34">
        <f t="shared" si="25"/>
        <v>141.19999999999999</v>
      </c>
    </row>
    <row r="808" spans="1:9" ht="12" customHeight="1">
      <c r="A808" s="37">
        <v>14935</v>
      </c>
      <c r="B808" s="72" t="s">
        <v>754</v>
      </c>
      <c r="C808" s="72"/>
      <c r="D808" s="73" t="s">
        <v>885</v>
      </c>
      <c r="E808" s="77" t="s">
        <v>779</v>
      </c>
      <c r="F808" s="74" t="str">
        <f t="shared" si="24"/>
        <v/>
      </c>
      <c r="G808" s="78" t="s">
        <v>1</v>
      </c>
      <c r="H808" s="79">
        <v>184.4</v>
      </c>
      <c r="I808" s="34">
        <f t="shared" si="25"/>
        <v>223.1</v>
      </c>
    </row>
    <row r="809" spans="1:9" ht="12" customHeight="1">
      <c r="A809" s="37">
        <v>14936</v>
      </c>
      <c r="B809" s="72" t="s">
        <v>755</v>
      </c>
      <c r="C809" s="72"/>
      <c r="D809" s="73" t="s">
        <v>885</v>
      </c>
      <c r="E809" s="77" t="s">
        <v>779</v>
      </c>
      <c r="F809" s="74" t="str">
        <f t="shared" si="24"/>
        <v/>
      </c>
      <c r="G809" s="78" t="s">
        <v>1</v>
      </c>
      <c r="H809" s="79">
        <v>184.4</v>
      </c>
      <c r="I809" s="34">
        <f t="shared" si="25"/>
        <v>223.1</v>
      </c>
    </row>
    <row r="810" spans="1:9" ht="12" customHeight="1">
      <c r="A810" s="37">
        <v>14937</v>
      </c>
      <c r="B810" s="72" t="s">
        <v>756</v>
      </c>
      <c r="C810" s="72"/>
      <c r="D810" s="73" t="s">
        <v>885</v>
      </c>
      <c r="E810" s="77" t="s">
        <v>777</v>
      </c>
      <c r="F810" s="74" t="str">
        <f t="shared" si="24"/>
        <v/>
      </c>
      <c r="G810" s="78" t="s">
        <v>1</v>
      </c>
      <c r="H810" s="79">
        <v>320.39999999999998</v>
      </c>
      <c r="I810" s="34">
        <f t="shared" si="25"/>
        <v>387.7</v>
      </c>
    </row>
    <row r="811" spans="1:9" ht="12" customHeight="1">
      <c r="A811" s="37">
        <v>14938</v>
      </c>
      <c r="B811" s="72" t="s">
        <v>757</v>
      </c>
      <c r="C811" s="72"/>
      <c r="D811" s="73" t="s">
        <v>885</v>
      </c>
      <c r="E811" s="77" t="s">
        <v>777</v>
      </c>
      <c r="F811" s="74" t="str">
        <f t="shared" si="24"/>
        <v/>
      </c>
      <c r="G811" s="78" t="s">
        <v>1</v>
      </c>
      <c r="H811" s="79">
        <v>320.39999999999998</v>
      </c>
      <c r="I811" s="34">
        <f t="shared" si="25"/>
        <v>387.7</v>
      </c>
    </row>
    <row r="812" spans="1:9" ht="12" customHeight="1">
      <c r="A812" s="37">
        <v>14939</v>
      </c>
      <c r="B812" s="72" t="s">
        <v>758</v>
      </c>
      <c r="C812" s="72"/>
      <c r="D812" s="73" t="s">
        <v>884</v>
      </c>
      <c r="E812" s="77" t="s">
        <v>779</v>
      </c>
      <c r="F812" s="74" t="str">
        <f t="shared" si="24"/>
        <v/>
      </c>
      <c r="G812" s="78" t="s">
        <v>1</v>
      </c>
      <c r="H812" s="79">
        <v>36.9</v>
      </c>
      <c r="I812" s="34">
        <f t="shared" si="25"/>
        <v>44.6</v>
      </c>
    </row>
    <row r="813" spans="1:9" ht="12" customHeight="1">
      <c r="A813" s="37">
        <v>14942</v>
      </c>
      <c r="B813" s="72" t="s">
        <v>687</v>
      </c>
      <c r="C813" s="72"/>
      <c r="D813" s="73" t="s">
        <v>885</v>
      </c>
      <c r="E813" s="77" t="s">
        <v>778</v>
      </c>
      <c r="F813" s="74" t="str">
        <f t="shared" si="24"/>
        <v/>
      </c>
      <c r="G813" s="78" t="s">
        <v>1</v>
      </c>
      <c r="H813" s="76">
        <v>235.1</v>
      </c>
      <c r="I813" s="34">
        <f t="shared" si="25"/>
        <v>284.5</v>
      </c>
    </row>
    <row r="814" spans="1:9" ht="12" customHeight="1">
      <c r="A814" s="36">
        <v>14944</v>
      </c>
      <c r="B814" s="78" t="s">
        <v>692</v>
      </c>
      <c r="C814" s="81"/>
      <c r="D814" s="73" t="s">
        <v>885</v>
      </c>
      <c r="E814" s="77" t="s">
        <v>781</v>
      </c>
      <c r="F814" s="74" t="str">
        <f t="shared" si="24"/>
        <v/>
      </c>
      <c r="G814" s="78" t="s">
        <v>1</v>
      </c>
      <c r="H814" s="82">
        <v>58.9</v>
      </c>
      <c r="I814" s="34">
        <f t="shared" si="25"/>
        <v>71.3</v>
      </c>
    </row>
    <row r="815" spans="1:9" ht="12" customHeight="1">
      <c r="A815" s="36">
        <v>14947</v>
      </c>
      <c r="B815" s="78" t="s">
        <v>697</v>
      </c>
      <c r="C815" s="81"/>
      <c r="D815" s="73" t="s">
        <v>885</v>
      </c>
      <c r="E815" s="77" t="s">
        <v>780</v>
      </c>
      <c r="F815" s="74" t="str">
        <f t="shared" si="24"/>
        <v/>
      </c>
      <c r="G815" s="78" t="s">
        <v>1</v>
      </c>
      <c r="H815" s="82">
        <v>194.9</v>
      </c>
      <c r="I815" s="34">
        <f t="shared" si="25"/>
        <v>235.8</v>
      </c>
    </row>
    <row r="816" spans="1:9" ht="12" customHeight="1">
      <c r="A816" s="36">
        <v>14948</v>
      </c>
      <c r="B816" s="78" t="s">
        <v>698</v>
      </c>
      <c r="C816" s="81"/>
      <c r="D816" s="73" t="s">
        <v>888</v>
      </c>
      <c r="E816" s="77" t="s">
        <v>780</v>
      </c>
      <c r="F816" s="74" t="str">
        <f t="shared" si="24"/>
        <v/>
      </c>
      <c r="G816" s="78" t="s">
        <v>1</v>
      </c>
      <c r="H816" s="82">
        <v>194.9</v>
      </c>
      <c r="I816" s="34">
        <f t="shared" si="25"/>
        <v>235.8</v>
      </c>
    </row>
    <row r="817" spans="1:9" ht="12" customHeight="1">
      <c r="A817" s="36">
        <v>14949</v>
      </c>
      <c r="B817" s="78" t="s">
        <v>699</v>
      </c>
      <c r="C817" s="81"/>
      <c r="D817" s="73" t="s">
        <v>885</v>
      </c>
      <c r="E817" s="77" t="s">
        <v>780</v>
      </c>
      <c r="F817" s="74" t="str">
        <f t="shared" si="24"/>
        <v/>
      </c>
      <c r="G817" s="78" t="s">
        <v>1</v>
      </c>
      <c r="H817" s="82">
        <v>210.9</v>
      </c>
      <c r="I817" s="34">
        <f t="shared" si="25"/>
        <v>255.2</v>
      </c>
    </row>
    <row r="818" spans="1:9" ht="12" customHeight="1">
      <c r="A818" s="36">
        <v>14950</v>
      </c>
      <c r="B818" s="78" t="s">
        <v>700</v>
      </c>
      <c r="C818" s="81"/>
      <c r="D818" s="73" t="s">
        <v>885</v>
      </c>
      <c r="E818" s="77" t="s">
        <v>780</v>
      </c>
      <c r="F818" s="74" t="str">
        <f t="shared" si="24"/>
        <v/>
      </c>
      <c r="G818" s="78" t="s">
        <v>1</v>
      </c>
      <c r="H818" s="82">
        <v>232.4</v>
      </c>
      <c r="I818" s="34">
        <f t="shared" si="25"/>
        <v>281.2</v>
      </c>
    </row>
    <row r="819" spans="1:9" ht="12" customHeight="1">
      <c r="A819" s="36">
        <v>14951</v>
      </c>
      <c r="B819" s="78" t="s">
        <v>701</v>
      </c>
      <c r="C819" s="81"/>
      <c r="D819" s="73" t="s">
        <v>888</v>
      </c>
      <c r="E819" s="77" t="s">
        <v>780</v>
      </c>
      <c r="F819" s="74" t="str">
        <f t="shared" si="24"/>
        <v/>
      </c>
      <c r="G819" s="78" t="s">
        <v>1</v>
      </c>
      <c r="H819" s="82">
        <v>232.4</v>
      </c>
      <c r="I819" s="34">
        <f t="shared" si="25"/>
        <v>281.2</v>
      </c>
    </row>
    <row r="820" spans="1:9" ht="12" customHeight="1">
      <c r="A820" s="36">
        <v>14952</v>
      </c>
      <c r="B820" s="78" t="s">
        <v>702</v>
      </c>
      <c r="C820" s="81"/>
      <c r="D820" s="73" t="s">
        <v>885</v>
      </c>
      <c r="E820" s="77" t="s">
        <v>780</v>
      </c>
      <c r="F820" s="74" t="str">
        <f t="shared" si="24"/>
        <v/>
      </c>
      <c r="G820" s="78" t="s">
        <v>1</v>
      </c>
      <c r="H820" s="82">
        <v>232.4</v>
      </c>
      <c r="I820" s="34">
        <f t="shared" si="25"/>
        <v>281.2</v>
      </c>
    </row>
    <row r="821" spans="1:9" ht="12" customHeight="1">
      <c r="A821" s="37">
        <v>14956</v>
      </c>
      <c r="B821" s="72" t="s">
        <v>719</v>
      </c>
      <c r="C821" s="72"/>
      <c r="D821" s="73" t="s">
        <v>885</v>
      </c>
      <c r="E821" s="77" t="s">
        <v>779</v>
      </c>
      <c r="F821" s="74" t="str">
        <f t="shared" si="24"/>
        <v/>
      </c>
      <c r="G821" s="78" t="s">
        <v>1</v>
      </c>
      <c r="H821" s="79">
        <v>90.9</v>
      </c>
      <c r="I821" s="34">
        <f t="shared" si="25"/>
        <v>110</v>
      </c>
    </row>
    <row r="822" spans="1:9" ht="12" customHeight="1">
      <c r="A822" s="37">
        <v>15610</v>
      </c>
      <c r="B822" s="72" t="s">
        <v>774</v>
      </c>
      <c r="C822" s="72"/>
      <c r="D822" s="73" t="s">
        <v>885</v>
      </c>
      <c r="E822" s="77" t="s">
        <v>773</v>
      </c>
      <c r="F822" s="74" t="str">
        <f t="shared" si="24"/>
        <v/>
      </c>
      <c r="G822" s="75" t="s">
        <v>1</v>
      </c>
      <c r="H822" s="79">
        <v>68.2</v>
      </c>
      <c r="I822" s="34">
        <f t="shared" si="25"/>
        <v>82.5</v>
      </c>
    </row>
    <row r="823" spans="1:9" ht="12" customHeight="1">
      <c r="A823" s="37">
        <v>15620</v>
      </c>
      <c r="B823" s="72" t="s">
        <v>765</v>
      </c>
      <c r="C823" s="72"/>
      <c r="D823" s="73" t="s">
        <v>885</v>
      </c>
      <c r="E823" s="77" t="s">
        <v>773</v>
      </c>
      <c r="F823" s="74" t="str">
        <f t="shared" si="24"/>
        <v/>
      </c>
      <c r="G823" s="75" t="s">
        <v>1</v>
      </c>
      <c r="H823" s="79">
        <v>739.4</v>
      </c>
      <c r="I823" s="34">
        <f t="shared" si="25"/>
        <v>894.7</v>
      </c>
    </row>
    <row r="824" spans="1:9" ht="12" customHeight="1">
      <c r="A824" s="37">
        <v>15621</v>
      </c>
      <c r="B824" s="72" t="s">
        <v>762</v>
      </c>
      <c r="C824" s="72"/>
      <c r="D824" s="73" t="s">
        <v>885</v>
      </c>
      <c r="E824" s="77" t="s">
        <v>773</v>
      </c>
      <c r="F824" s="74" t="str">
        <f t="shared" si="24"/>
        <v/>
      </c>
      <c r="G824" s="75" t="s">
        <v>1</v>
      </c>
      <c r="H824" s="79">
        <v>1177.5</v>
      </c>
      <c r="I824" s="34">
        <f t="shared" si="25"/>
        <v>1424.8</v>
      </c>
    </row>
    <row r="825" spans="1:9" ht="12" customHeight="1">
      <c r="A825" s="37">
        <v>15622</v>
      </c>
      <c r="B825" s="72" t="s">
        <v>763</v>
      </c>
      <c r="C825" s="72"/>
      <c r="D825" s="73" t="s">
        <v>885</v>
      </c>
      <c r="E825" s="77" t="s">
        <v>773</v>
      </c>
      <c r="F825" s="74" t="str">
        <f t="shared" si="24"/>
        <v/>
      </c>
      <c r="G825" s="75" t="s">
        <v>1</v>
      </c>
      <c r="H825" s="79">
        <v>1828.4</v>
      </c>
      <c r="I825" s="34">
        <f t="shared" si="25"/>
        <v>2212.4</v>
      </c>
    </row>
    <row r="826" spans="1:9" ht="12" customHeight="1">
      <c r="A826" s="37">
        <v>15623</v>
      </c>
      <c r="B826" s="72" t="s">
        <v>764</v>
      </c>
      <c r="C826" s="72"/>
      <c r="D826" s="73" t="s">
        <v>885</v>
      </c>
      <c r="E826" s="77" t="s">
        <v>773</v>
      </c>
      <c r="F826" s="74" t="str">
        <f t="shared" si="24"/>
        <v/>
      </c>
      <c r="G826" s="75" t="s">
        <v>1</v>
      </c>
      <c r="H826" s="79">
        <v>2372.6</v>
      </c>
      <c r="I826" s="34">
        <f t="shared" si="25"/>
        <v>2870.8</v>
      </c>
    </row>
    <row r="827" spans="1:9" ht="12" customHeight="1">
      <c r="A827" s="33">
        <v>15630</v>
      </c>
      <c r="B827" s="72" t="s">
        <v>761</v>
      </c>
      <c r="C827" s="72"/>
      <c r="D827" s="73" t="s">
        <v>885</v>
      </c>
      <c r="E827" s="77" t="s">
        <v>773</v>
      </c>
      <c r="F827" s="74" t="str">
        <f t="shared" si="24"/>
        <v/>
      </c>
      <c r="G827" s="75" t="s">
        <v>1</v>
      </c>
      <c r="H827" s="79">
        <v>150.6</v>
      </c>
      <c r="I827" s="34">
        <f t="shared" si="25"/>
        <v>182.2</v>
      </c>
    </row>
    <row r="828" spans="1:9" ht="12" customHeight="1">
      <c r="A828" s="88">
        <v>15643</v>
      </c>
      <c r="B828" s="72" t="s">
        <v>859</v>
      </c>
      <c r="C828" s="72"/>
      <c r="D828" s="81" t="s">
        <v>885</v>
      </c>
      <c r="E828" s="84" t="s">
        <v>773</v>
      </c>
      <c r="F828" s="74" t="str">
        <f t="shared" si="24"/>
        <v/>
      </c>
      <c r="G828" s="75" t="s">
        <v>1</v>
      </c>
      <c r="H828" s="79">
        <v>387.2</v>
      </c>
      <c r="I828" s="34">
        <f t="shared" si="25"/>
        <v>468.5</v>
      </c>
    </row>
    <row r="829" spans="1:9" ht="12" customHeight="1">
      <c r="A829" s="37">
        <v>15644</v>
      </c>
      <c r="B829" s="72" t="s">
        <v>775</v>
      </c>
      <c r="C829" s="72"/>
      <c r="D829" s="73" t="s">
        <v>885</v>
      </c>
      <c r="E829" s="77" t="s">
        <v>773</v>
      </c>
      <c r="F829" s="74" t="str">
        <f t="shared" si="24"/>
        <v/>
      </c>
      <c r="G829" s="75" t="s">
        <v>1</v>
      </c>
      <c r="H829" s="79">
        <v>298.7</v>
      </c>
      <c r="I829" s="34">
        <f t="shared" si="25"/>
        <v>361.4</v>
      </c>
    </row>
    <row r="830" spans="1:9" ht="12" customHeight="1">
      <c r="A830" s="37">
        <v>15645</v>
      </c>
      <c r="B830" s="72" t="s">
        <v>776</v>
      </c>
      <c r="C830" s="72"/>
      <c r="D830" s="73" t="s">
        <v>885</v>
      </c>
      <c r="E830" s="77" t="s">
        <v>773</v>
      </c>
      <c r="F830" s="74" t="str">
        <f t="shared" si="24"/>
        <v/>
      </c>
      <c r="G830" s="75" t="s">
        <v>1</v>
      </c>
      <c r="H830" s="79">
        <v>424.3</v>
      </c>
      <c r="I830" s="34">
        <f t="shared" si="25"/>
        <v>513.4</v>
      </c>
    </row>
    <row r="831" spans="1:9" ht="12" customHeight="1">
      <c r="A831" s="37">
        <v>15660</v>
      </c>
      <c r="B831" s="72" t="s">
        <v>766</v>
      </c>
      <c r="C831" s="72"/>
      <c r="D831" s="73" t="s">
        <v>885</v>
      </c>
      <c r="E831" s="77" t="s">
        <v>773</v>
      </c>
      <c r="F831" s="74" t="str">
        <f t="shared" si="24"/>
        <v/>
      </c>
      <c r="G831" s="75" t="s">
        <v>1</v>
      </c>
      <c r="H831" s="79">
        <v>536.9</v>
      </c>
      <c r="I831" s="34">
        <f t="shared" si="25"/>
        <v>649.6</v>
      </c>
    </row>
    <row r="832" spans="1:9" ht="12" customHeight="1">
      <c r="A832" s="37">
        <v>15661</v>
      </c>
      <c r="B832" s="72" t="s">
        <v>760</v>
      </c>
      <c r="C832" s="72"/>
      <c r="D832" s="73" t="s">
        <v>885</v>
      </c>
      <c r="E832" s="77" t="s">
        <v>773</v>
      </c>
      <c r="F832" s="74" t="str">
        <f t="shared" si="24"/>
        <v/>
      </c>
      <c r="G832" s="75" t="s">
        <v>1</v>
      </c>
      <c r="H832" s="79">
        <v>990.1</v>
      </c>
      <c r="I832" s="34">
        <f t="shared" si="25"/>
        <v>1198</v>
      </c>
    </row>
    <row r="833" spans="1:9" ht="12" customHeight="1">
      <c r="A833" s="37">
        <v>15662</v>
      </c>
      <c r="B833" s="72" t="s">
        <v>767</v>
      </c>
      <c r="C833" s="72"/>
      <c r="D833" s="73" t="s">
        <v>885</v>
      </c>
      <c r="E833" s="77" t="s">
        <v>773</v>
      </c>
      <c r="F833" s="74" t="str">
        <f t="shared" si="24"/>
        <v/>
      </c>
      <c r="G833" s="75" t="s">
        <v>1</v>
      </c>
      <c r="H833" s="79">
        <v>1742.2</v>
      </c>
      <c r="I833" s="34">
        <f t="shared" si="25"/>
        <v>2108.1</v>
      </c>
    </row>
    <row r="834" spans="1:9" ht="12" customHeight="1">
      <c r="A834" s="37">
        <v>15663</v>
      </c>
      <c r="B834" s="72" t="s">
        <v>768</v>
      </c>
      <c r="C834" s="72"/>
      <c r="D834" s="73" t="s">
        <v>885</v>
      </c>
      <c r="E834" s="77" t="s">
        <v>773</v>
      </c>
      <c r="F834" s="74" t="str">
        <f t="shared" si="24"/>
        <v/>
      </c>
      <c r="G834" s="75" t="s">
        <v>1</v>
      </c>
      <c r="H834" s="79">
        <v>536.9</v>
      </c>
      <c r="I834" s="34">
        <f t="shared" si="25"/>
        <v>649.6</v>
      </c>
    </row>
    <row r="835" spans="1:9" ht="12" customHeight="1">
      <c r="A835" s="37">
        <v>15664</v>
      </c>
      <c r="B835" s="72" t="s">
        <v>769</v>
      </c>
      <c r="C835" s="72"/>
      <c r="D835" s="73" t="s">
        <v>885</v>
      </c>
      <c r="E835" s="77" t="s">
        <v>773</v>
      </c>
      <c r="F835" s="74" t="str">
        <f t="shared" si="24"/>
        <v/>
      </c>
      <c r="G835" s="75" t="s">
        <v>1</v>
      </c>
      <c r="H835" s="79">
        <v>990.1</v>
      </c>
      <c r="I835" s="34">
        <f t="shared" si="25"/>
        <v>1198</v>
      </c>
    </row>
    <row r="836" spans="1:9" ht="12" customHeight="1">
      <c r="A836" s="37">
        <v>15665</v>
      </c>
      <c r="B836" s="72" t="s">
        <v>770</v>
      </c>
      <c r="C836" s="72"/>
      <c r="D836" s="73" t="s">
        <v>885</v>
      </c>
      <c r="E836" s="77" t="s">
        <v>773</v>
      </c>
      <c r="F836" s="74" t="str">
        <f t="shared" si="24"/>
        <v/>
      </c>
      <c r="G836" s="75" t="s">
        <v>1</v>
      </c>
      <c r="H836" s="79">
        <v>1742.2</v>
      </c>
      <c r="I836" s="34">
        <f t="shared" si="25"/>
        <v>2108.1</v>
      </c>
    </row>
    <row r="837" spans="1:9" ht="12" customHeight="1">
      <c r="A837" s="37">
        <v>15666</v>
      </c>
      <c r="B837" s="72" t="s">
        <v>771</v>
      </c>
      <c r="C837" s="72"/>
      <c r="D837" s="73" t="s">
        <v>885</v>
      </c>
      <c r="E837" s="77" t="s">
        <v>773</v>
      </c>
      <c r="F837" s="74" t="str">
        <f t="shared" si="24"/>
        <v/>
      </c>
      <c r="G837" s="75" t="s">
        <v>1</v>
      </c>
      <c r="H837" s="79">
        <v>1039.3</v>
      </c>
      <c r="I837" s="34">
        <f t="shared" si="25"/>
        <v>1257.5999999999999</v>
      </c>
    </row>
    <row r="838" spans="1:9" ht="12" customHeight="1">
      <c r="A838" s="37">
        <v>15667</v>
      </c>
      <c r="B838" s="72" t="s">
        <v>772</v>
      </c>
      <c r="C838" s="72"/>
      <c r="D838" s="73" t="s">
        <v>885</v>
      </c>
      <c r="E838" s="77" t="s">
        <v>773</v>
      </c>
      <c r="F838" s="74" t="str">
        <f t="shared" si="24"/>
        <v/>
      </c>
      <c r="G838" s="75" t="s">
        <v>1</v>
      </c>
      <c r="H838" s="79">
        <v>1039.3</v>
      </c>
      <c r="I838" s="34">
        <f t="shared" si="25"/>
        <v>1257.5999999999999</v>
      </c>
    </row>
    <row r="839" spans="1:9" ht="12" customHeight="1">
      <c r="A839" s="88">
        <v>15670</v>
      </c>
      <c r="B839" s="72" t="s">
        <v>860</v>
      </c>
      <c r="C839" s="72"/>
      <c r="D839" s="81" t="s">
        <v>885</v>
      </c>
      <c r="E839" s="84" t="s">
        <v>773</v>
      </c>
      <c r="F839" s="74" t="str">
        <f t="shared" ref="F839:F864" si="26">IF($I$1&lt;&gt;0,H839*(1-$I$1),"")</f>
        <v/>
      </c>
      <c r="G839" s="75" t="s">
        <v>1</v>
      </c>
      <c r="H839" s="79">
        <v>911.4</v>
      </c>
      <c r="I839" s="34">
        <f t="shared" ref="I839:I864" si="27">ROUND(H839*1.21,1)</f>
        <v>1102.8</v>
      </c>
    </row>
    <row r="840" spans="1:9" ht="12" customHeight="1">
      <c r="A840" s="88">
        <v>15671</v>
      </c>
      <c r="B840" s="72" t="s">
        <v>861</v>
      </c>
      <c r="C840" s="72"/>
      <c r="D840" s="81" t="s">
        <v>885</v>
      </c>
      <c r="E840" s="84" t="s">
        <v>773</v>
      </c>
      <c r="F840" s="74" t="str">
        <f t="shared" si="26"/>
        <v/>
      </c>
      <c r="G840" s="75" t="s">
        <v>1</v>
      </c>
      <c r="H840" s="79">
        <v>865.9</v>
      </c>
      <c r="I840" s="34">
        <f t="shared" si="27"/>
        <v>1047.7</v>
      </c>
    </row>
    <row r="841" spans="1:9" ht="12" customHeight="1">
      <c r="A841" s="88">
        <v>15672</v>
      </c>
      <c r="B841" s="72" t="s">
        <v>862</v>
      </c>
      <c r="C841" s="72"/>
      <c r="D841" s="81" t="s">
        <v>885</v>
      </c>
      <c r="E841" s="84" t="s">
        <v>773</v>
      </c>
      <c r="F841" s="74" t="str">
        <f t="shared" si="26"/>
        <v/>
      </c>
      <c r="G841" s="75" t="s">
        <v>1</v>
      </c>
      <c r="H841" s="79">
        <v>865.9</v>
      </c>
      <c r="I841" s="34">
        <f t="shared" si="27"/>
        <v>1047.7</v>
      </c>
    </row>
    <row r="842" spans="1:9" ht="12" customHeight="1">
      <c r="A842" s="88">
        <v>15675</v>
      </c>
      <c r="B842" s="72" t="s">
        <v>863</v>
      </c>
      <c r="C842" s="72"/>
      <c r="D842" s="81" t="s">
        <v>885</v>
      </c>
      <c r="E842" s="84" t="s">
        <v>773</v>
      </c>
      <c r="F842" s="74" t="str">
        <f t="shared" si="26"/>
        <v/>
      </c>
      <c r="G842" s="75" t="s">
        <v>1</v>
      </c>
      <c r="H842" s="79">
        <v>660.9</v>
      </c>
      <c r="I842" s="34">
        <f t="shared" si="27"/>
        <v>799.7</v>
      </c>
    </row>
    <row r="843" spans="1:9" ht="12" customHeight="1">
      <c r="A843" s="88">
        <v>15676</v>
      </c>
      <c r="B843" s="72" t="s">
        <v>864</v>
      </c>
      <c r="C843" s="72"/>
      <c r="D843" s="81" t="s">
        <v>885</v>
      </c>
      <c r="E843" s="84" t="s">
        <v>773</v>
      </c>
      <c r="F843" s="74" t="str">
        <f t="shared" si="26"/>
        <v/>
      </c>
      <c r="G843" s="75" t="s">
        <v>1</v>
      </c>
      <c r="H843" s="79">
        <v>660.9</v>
      </c>
      <c r="I843" s="34">
        <f t="shared" si="27"/>
        <v>799.7</v>
      </c>
    </row>
    <row r="844" spans="1:9" ht="12" customHeight="1">
      <c r="A844" s="88">
        <v>15677</v>
      </c>
      <c r="B844" s="72" t="s">
        <v>865</v>
      </c>
      <c r="C844" s="72"/>
      <c r="D844" s="81" t="s">
        <v>885</v>
      </c>
      <c r="E844" s="84" t="s">
        <v>773</v>
      </c>
      <c r="F844" s="74" t="str">
        <f t="shared" si="26"/>
        <v/>
      </c>
      <c r="G844" s="75" t="s">
        <v>1</v>
      </c>
      <c r="H844" s="79">
        <v>660.9</v>
      </c>
      <c r="I844" s="34">
        <f t="shared" si="27"/>
        <v>799.7</v>
      </c>
    </row>
    <row r="845" spans="1:9" ht="12" customHeight="1">
      <c r="A845" s="88">
        <v>15678</v>
      </c>
      <c r="B845" s="72" t="s">
        <v>866</v>
      </c>
      <c r="C845" s="72"/>
      <c r="D845" s="81" t="s">
        <v>885</v>
      </c>
      <c r="E845" s="84" t="s">
        <v>773</v>
      </c>
      <c r="F845" s="74" t="str">
        <f t="shared" si="26"/>
        <v/>
      </c>
      <c r="G845" s="75" t="s">
        <v>1</v>
      </c>
      <c r="H845" s="79">
        <v>660.9</v>
      </c>
      <c r="I845" s="34">
        <f t="shared" si="27"/>
        <v>799.7</v>
      </c>
    </row>
    <row r="846" spans="1:9" ht="12" customHeight="1">
      <c r="A846" s="88">
        <v>15679</v>
      </c>
      <c r="B846" s="72" t="s">
        <v>867</v>
      </c>
      <c r="C846" s="72"/>
      <c r="D846" s="81" t="s">
        <v>885</v>
      </c>
      <c r="E846" s="84" t="s">
        <v>773</v>
      </c>
      <c r="F846" s="74" t="str">
        <f t="shared" si="26"/>
        <v/>
      </c>
      <c r="G846" s="75" t="s">
        <v>1</v>
      </c>
      <c r="H846" s="79">
        <v>660.9</v>
      </c>
      <c r="I846" s="34">
        <f t="shared" si="27"/>
        <v>799.7</v>
      </c>
    </row>
    <row r="847" spans="1:9" ht="12" customHeight="1">
      <c r="A847" s="88">
        <v>15681</v>
      </c>
      <c r="B847" s="72" t="s">
        <v>868</v>
      </c>
      <c r="C847" s="72"/>
      <c r="D847" s="81" t="s">
        <v>885</v>
      </c>
      <c r="E847" s="84" t="s">
        <v>773</v>
      </c>
      <c r="F847" s="74" t="str">
        <f t="shared" si="26"/>
        <v/>
      </c>
      <c r="G847" s="75" t="s">
        <v>1</v>
      </c>
      <c r="H847" s="79">
        <v>1386.6</v>
      </c>
      <c r="I847" s="34">
        <f t="shared" si="27"/>
        <v>1677.8</v>
      </c>
    </row>
    <row r="848" spans="1:9" ht="12" customHeight="1">
      <c r="A848" s="88">
        <v>15682</v>
      </c>
      <c r="B848" s="72" t="s">
        <v>869</v>
      </c>
      <c r="C848" s="72"/>
      <c r="D848" s="81" t="s">
        <v>885</v>
      </c>
      <c r="E848" s="84" t="s">
        <v>773</v>
      </c>
      <c r="F848" s="74" t="str">
        <f t="shared" si="26"/>
        <v/>
      </c>
      <c r="G848" s="75" t="s">
        <v>1</v>
      </c>
      <c r="H848" s="79">
        <v>1386.6</v>
      </c>
      <c r="I848" s="34">
        <f t="shared" si="27"/>
        <v>1677.8</v>
      </c>
    </row>
    <row r="849" spans="1:9" ht="12" customHeight="1">
      <c r="A849" s="88">
        <v>15683</v>
      </c>
      <c r="B849" s="72" t="s">
        <v>870</v>
      </c>
      <c r="C849" s="72"/>
      <c r="D849" s="81" t="s">
        <v>885</v>
      </c>
      <c r="E849" s="84" t="s">
        <v>773</v>
      </c>
      <c r="F849" s="74" t="str">
        <f t="shared" si="26"/>
        <v/>
      </c>
      <c r="G849" s="75" t="s">
        <v>1</v>
      </c>
      <c r="H849" s="79">
        <v>1250.9000000000001</v>
      </c>
      <c r="I849" s="34">
        <f t="shared" si="27"/>
        <v>1513.6</v>
      </c>
    </row>
    <row r="850" spans="1:9" ht="12" customHeight="1">
      <c r="A850" s="88">
        <v>15684</v>
      </c>
      <c r="B850" s="72" t="s">
        <v>871</v>
      </c>
      <c r="C850" s="72"/>
      <c r="D850" s="81" t="s">
        <v>885</v>
      </c>
      <c r="E850" s="84" t="s">
        <v>773</v>
      </c>
      <c r="F850" s="74" t="str">
        <f t="shared" si="26"/>
        <v/>
      </c>
      <c r="G850" s="75" t="s">
        <v>1</v>
      </c>
      <c r="H850" s="79">
        <v>1250.9000000000001</v>
      </c>
      <c r="I850" s="34">
        <f t="shared" si="27"/>
        <v>1513.6</v>
      </c>
    </row>
    <row r="851" spans="1:9" ht="12" customHeight="1">
      <c r="A851" s="88">
        <v>15685</v>
      </c>
      <c r="B851" s="72" t="s">
        <v>872</v>
      </c>
      <c r="C851" s="72"/>
      <c r="D851" s="81" t="s">
        <v>885</v>
      </c>
      <c r="E851" s="84" t="s">
        <v>773</v>
      </c>
      <c r="F851" s="74" t="str">
        <f t="shared" si="26"/>
        <v/>
      </c>
      <c r="G851" s="75" t="s">
        <v>1</v>
      </c>
      <c r="H851" s="79">
        <v>62.8</v>
      </c>
      <c r="I851" s="34">
        <f t="shared" si="27"/>
        <v>76</v>
      </c>
    </row>
    <row r="852" spans="1:9" ht="12" customHeight="1">
      <c r="A852" s="88">
        <v>15686</v>
      </c>
      <c r="B852" s="72" t="s">
        <v>873</v>
      </c>
      <c r="C852" s="72"/>
      <c r="D852" s="81" t="s">
        <v>885</v>
      </c>
      <c r="E852" s="84" t="s">
        <v>773</v>
      </c>
      <c r="F852" s="74" t="str">
        <f t="shared" si="26"/>
        <v/>
      </c>
      <c r="G852" s="75" t="s">
        <v>1</v>
      </c>
      <c r="H852" s="79">
        <v>110</v>
      </c>
      <c r="I852" s="34">
        <f t="shared" si="27"/>
        <v>133.1</v>
      </c>
    </row>
    <row r="853" spans="1:9" ht="12" customHeight="1">
      <c r="A853" s="88">
        <v>15687</v>
      </c>
      <c r="B853" s="72" t="s">
        <v>874</v>
      </c>
      <c r="C853" s="72"/>
      <c r="D853" s="81" t="s">
        <v>885</v>
      </c>
      <c r="E853" s="84" t="s">
        <v>773</v>
      </c>
      <c r="F853" s="74" t="str">
        <f t="shared" si="26"/>
        <v/>
      </c>
      <c r="G853" s="75" t="s">
        <v>1</v>
      </c>
      <c r="H853" s="79">
        <v>32.6</v>
      </c>
      <c r="I853" s="34">
        <f t="shared" si="27"/>
        <v>39.4</v>
      </c>
    </row>
    <row r="854" spans="1:9" ht="12" customHeight="1">
      <c r="A854" s="88">
        <v>15688</v>
      </c>
      <c r="B854" s="72" t="s">
        <v>875</v>
      </c>
      <c r="C854" s="72"/>
      <c r="D854" s="81" t="s">
        <v>885</v>
      </c>
      <c r="E854" s="84" t="s">
        <v>773</v>
      </c>
      <c r="F854" s="74" t="str">
        <f t="shared" si="26"/>
        <v/>
      </c>
      <c r="G854" s="75" t="s">
        <v>1</v>
      </c>
      <c r="H854" s="79">
        <v>37.6</v>
      </c>
      <c r="I854" s="34">
        <f t="shared" si="27"/>
        <v>45.5</v>
      </c>
    </row>
    <row r="855" spans="1:9" ht="12" customHeight="1">
      <c r="A855" s="88">
        <v>15689</v>
      </c>
      <c r="B855" s="72" t="s">
        <v>876</v>
      </c>
      <c r="C855" s="72"/>
      <c r="D855" s="81" t="s">
        <v>885</v>
      </c>
      <c r="E855" s="84" t="s">
        <v>773</v>
      </c>
      <c r="F855" s="74" t="str">
        <f t="shared" si="26"/>
        <v/>
      </c>
      <c r="G855" s="75" t="s">
        <v>1</v>
      </c>
      <c r="H855" s="79">
        <v>4722.1000000000004</v>
      </c>
      <c r="I855" s="34">
        <f t="shared" si="27"/>
        <v>5713.7</v>
      </c>
    </row>
    <row r="856" spans="1:9" ht="12" customHeight="1">
      <c r="A856" s="88">
        <v>15690</v>
      </c>
      <c r="B856" s="72" t="s">
        <v>877</v>
      </c>
      <c r="C856" s="72"/>
      <c r="D856" s="81" t="s">
        <v>885</v>
      </c>
      <c r="E856" s="84" t="s">
        <v>773</v>
      </c>
      <c r="F856" s="74" t="str">
        <f t="shared" si="26"/>
        <v/>
      </c>
      <c r="G856" s="75" t="s">
        <v>1</v>
      </c>
      <c r="H856" s="79">
        <v>4722.1000000000004</v>
      </c>
      <c r="I856" s="34">
        <f t="shared" si="27"/>
        <v>5713.7</v>
      </c>
    </row>
    <row r="857" spans="1:9" ht="12" customHeight="1">
      <c r="A857" s="88">
        <v>15695</v>
      </c>
      <c r="B857" s="72" t="s">
        <v>878</v>
      </c>
      <c r="C857" s="72"/>
      <c r="D857" s="81" t="s">
        <v>885</v>
      </c>
      <c r="E857" s="84" t="s">
        <v>773</v>
      </c>
      <c r="F857" s="74" t="str">
        <f t="shared" si="26"/>
        <v/>
      </c>
      <c r="G857" s="75" t="s">
        <v>1</v>
      </c>
      <c r="H857" s="79">
        <v>6142.5</v>
      </c>
      <c r="I857" s="34">
        <f t="shared" si="27"/>
        <v>7432.4</v>
      </c>
    </row>
    <row r="858" spans="1:9" ht="12" customHeight="1">
      <c r="A858" s="88">
        <v>15696</v>
      </c>
      <c r="B858" s="72" t="s">
        <v>879</v>
      </c>
      <c r="C858" s="72"/>
      <c r="D858" s="81" t="s">
        <v>885</v>
      </c>
      <c r="E858" s="84" t="s">
        <v>773</v>
      </c>
      <c r="F858" s="74" t="str">
        <f t="shared" si="26"/>
        <v/>
      </c>
      <c r="G858" s="75" t="s">
        <v>1</v>
      </c>
      <c r="H858" s="79">
        <v>6142.5</v>
      </c>
      <c r="I858" s="34">
        <f t="shared" si="27"/>
        <v>7432.4</v>
      </c>
    </row>
    <row r="859" spans="1:9" ht="12" customHeight="1">
      <c r="A859" s="88">
        <v>15697</v>
      </c>
      <c r="B859" s="72" t="s">
        <v>880</v>
      </c>
      <c r="C859" s="72"/>
      <c r="D859" s="81" t="s">
        <v>885</v>
      </c>
      <c r="E859" s="84" t="s">
        <v>773</v>
      </c>
      <c r="F859" s="74" t="str">
        <f t="shared" si="26"/>
        <v/>
      </c>
      <c r="G859" s="75" t="s">
        <v>1</v>
      </c>
      <c r="H859" s="79">
        <v>114.1</v>
      </c>
      <c r="I859" s="34">
        <f t="shared" si="27"/>
        <v>138.1</v>
      </c>
    </row>
    <row r="860" spans="1:9" ht="12" customHeight="1">
      <c r="A860" s="88">
        <v>15698</v>
      </c>
      <c r="B860" s="72" t="s">
        <v>881</v>
      </c>
      <c r="C860" s="72"/>
      <c r="D860" s="81" t="s">
        <v>885</v>
      </c>
      <c r="E860" s="84" t="s">
        <v>773</v>
      </c>
      <c r="F860" s="74" t="str">
        <f t="shared" si="26"/>
        <v/>
      </c>
      <c r="G860" s="75" t="s">
        <v>1</v>
      </c>
      <c r="H860" s="79">
        <v>91.3</v>
      </c>
      <c r="I860" s="34">
        <f t="shared" si="27"/>
        <v>110.5</v>
      </c>
    </row>
    <row r="861" spans="1:9" ht="12" customHeight="1">
      <c r="A861" s="37">
        <v>50089</v>
      </c>
      <c r="B861" s="72" t="s">
        <v>428</v>
      </c>
      <c r="C861" s="72"/>
      <c r="D861" s="73" t="s">
        <v>885</v>
      </c>
      <c r="E861" s="77" t="s">
        <v>785</v>
      </c>
      <c r="F861" s="74" t="str">
        <f t="shared" si="26"/>
        <v/>
      </c>
      <c r="G861" s="75" t="s">
        <v>1</v>
      </c>
      <c r="H861" s="79">
        <v>636.1</v>
      </c>
      <c r="I861" s="34">
        <f t="shared" si="27"/>
        <v>769.7</v>
      </c>
    </row>
    <row r="862" spans="1:9" ht="12" customHeight="1">
      <c r="A862" s="33">
        <v>50151</v>
      </c>
      <c r="B862" s="72" t="s">
        <v>568</v>
      </c>
      <c r="C862" s="72"/>
      <c r="D862" s="73" t="s">
        <v>885</v>
      </c>
      <c r="E862" s="77" t="s">
        <v>785</v>
      </c>
      <c r="F862" s="74" t="str">
        <f t="shared" si="26"/>
        <v/>
      </c>
      <c r="G862" s="75" t="s">
        <v>1</v>
      </c>
      <c r="H862" s="76">
        <v>776.3</v>
      </c>
      <c r="I862" s="34">
        <f t="shared" si="27"/>
        <v>939.3</v>
      </c>
    </row>
    <row r="863" spans="1:9" ht="12" customHeight="1">
      <c r="A863" s="37">
        <v>50238</v>
      </c>
      <c r="B863" s="72" t="s">
        <v>430</v>
      </c>
      <c r="C863" s="72"/>
      <c r="D863" s="73" t="s">
        <v>885</v>
      </c>
      <c r="E863" s="77" t="s">
        <v>785</v>
      </c>
      <c r="F863" s="74" t="str">
        <f t="shared" si="26"/>
        <v/>
      </c>
      <c r="G863" s="75" t="s">
        <v>1</v>
      </c>
      <c r="H863" s="79">
        <v>884.6</v>
      </c>
      <c r="I863" s="34">
        <f t="shared" si="27"/>
        <v>1070.4000000000001</v>
      </c>
    </row>
    <row r="864" spans="1:9" ht="12" customHeight="1">
      <c r="A864" s="85">
        <v>50441</v>
      </c>
      <c r="B864" s="86" t="s">
        <v>287</v>
      </c>
      <c r="C864" s="86"/>
      <c r="D864" s="38" t="s">
        <v>885</v>
      </c>
      <c r="E864" s="91" t="s">
        <v>785</v>
      </c>
      <c r="F864" s="39" t="str">
        <f t="shared" si="26"/>
        <v/>
      </c>
      <c r="G864" s="40" t="s">
        <v>1</v>
      </c>
      <c r="H864" s="87">
        <v>628.9</v>
      </c>
      <c r="I864" s="41">
        <f t="shared" si="27"/>
        <v>761</v>
      </c>
    </row>
  </sheetData>
  <sortState ref="A7:I864">
    <sortCondition ref="A7:A864"/>
  </sortState>
  <mergeCells count="2">
    <mergeCell ref="E6:F6"/>
    <mergeCell ref="B6:C6"/>
  </mergeCells>
  <pageMargins left="0.78740157499999996" right="0.78740157499999996" top="0.59375" bottom="0.6875" header="0.4921259845" footer="0.4921259845"/>
  <pageSetup paperSize="9" orientation="portrait" horizontalDpi="1200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1:O501"/>
  <sheetViews>
    <sheetView view="pageLayout" zoomScaleNormal="100" workbookViewId="0">
      <selection activeCell="J46" sqref="J46"/>
    </sheetView>
  </sheetViews>
  <sheetFormatPr defaultRowHeight="14.5"/>
  <cols>
    <col min="1" max="1" width="6.453125" style="42" customWidth="1"/>
    <col min="2" max="2" width="7.54296875" style="95" customWidth="1"/>
    <col min="3" max="3" width="6.453125" style="42" customWidth="1"/>
    <col min="4" max="4" width="7.54296875" style="95" customWidth="1"/>
    <col min="5" max="5" width="6.453125" style="42" customWidth="1"/>
    <col min="6" max="6" width="7.54296875" style="95" customWidth="1"/>
    <col min="7" max="7" width="6.453125" style="42" customWidth="1"/>
    <col min="8" max="8" width="7.54296875" style="95" customWidth="1"/>
    <col min="9" max="9" width="6.453125" style="42" customWidth="1"/>
    <col min="10" max="10" width="7.54296875" style="95" customWidth="1"/>
    <col min="11" max="11" width="6.453125" style="42" customWidth="1"/>
    <col min="12" max="12" width="8.81640625" style="95" customWidth="1"/>
    <col min="13" max="13" width="5" style="3" customWidth="1"/>
    <col min="14" max="14" width="7.54296875" style="5" customWidth="1"/>
    <col min="15" max="15" width="6.1796875" style="3" customWidth="1"/>
  </cols>
  <sheetData>
    <row r="1" spans="1:14" s="3" customFormat="1" ht="14.25" customHeight="1">
      <c r="A1" s="43">
        <f>IF('Ceník - sklad'!A7&lt;&gt;"",'Ceník - sklad'!A7,"")</f>
        <v>12002</v>
      </c>
      <c r="B1" s="92">
        <f>IF(N$143="ANO",ROUND(('Ceník - sklad'!H7)*1.21,1),'Ceník - sklad'!H7)</f>
        <v>66.2</v>
      </c>
      <c r="C1" s="44">
        <f>IF('Ceník - sklad'!A79&lt;&gt;"",'Ceník - sklad'!A79,"")</f>
        <v>12130</v>
      </c>
      <c r="D1" s="92">
        <f>IF(N$143="ANO",ROUND(('Ceník - sklad'!H79)*1.21,1),'Ceník - sklad'!H79)</f>
        <v>148.30000000000001</v>
      </c>
      <c r="E1" s="44">
        <f>IF('Ceník - sklad'!A151&lt;&gt;"",'Ceník - sklad'!A151,"")</f>
        <v>12271</v>
      </c>
      <c r="F1" s="92">
        <f>IF(N$143="ANO",ROUND(('Ceník - sklad'!H151)*1.21,1),'Ceník - sklad'!H151)</f>
        <v>175.7</v>
      </c>
      <c r="G1" s="44">
        <f>IF('Ceník - sklad'!A223&lt;&gt;"",'Ceník - sklad'!A223,"")</f>
        <v>12407</v>
      </c>
      <c r="H1" s="92">
        <f>IF(N$143="ANO",ROUND(('Ceník - sklad'!H223)*1.21,1),'Ceník - sklad'!H223)</f>
        <v>96.4</v>
      </c>
      <c r="I1" s="44">
        <f>IF('Ceník - sklad'!A295&lt;&gt;"",'Ceník - sklad'!A295,"")</f>
        <v>12565</v>
      </c>
      <c r="J1" s="92">
        <f>IF(N$143="ANO",ROUND(('Ceník - sklad'!H295)*1.21,1),'Ceník - sklad'!H295)</f>
        <v>127.4</v>
      </c>
      <c r="K1" s="44">
        <f>IF('Ceník - sklad'!A367&lt;&gt;"",'Ceník - sklad'!A367,"")</f>
        <v>12792</v>
      </c>
      <c r="L1" s="92">
        <f>IF(N$143="ANO",ROUND(('Ceník - sklad'!H367)*1.21,1),'Ceník - sklad'!H367)</f>
        <v>55.8</v>
      </c>
      <c r="M1" s="45"/>
      <c r="N1" s="46"/>
    </row>
    <row r="2" spans="1:14" s="3" customFormat="1" ht="11.25" customHeight="1">
      <c r="A2" s="47">
        <f>IF('Ceník - sklad'!A8&lt;&gt;"",'Ceník - sklad'!A8,"")</f>
        <v>12005</v>
      </c>
      <c r="B2" s="96">
        <f>IF(N$143="ANO",ROUND(('Ceník - sklad'!H8)*1.21,1),'Ceník - sklad'!H8)</f>
        <v>53</v>
      </c>
      <c r="C2" s="48">
        <f>IF('Ceník - sklad'!A80&lt;&gt;"",'Ceník - sklad'!A80,"")</f>
        <v>12131</v>
      </c>
      <c r="D2" s="93">
        <f>IF(N$143="ANO",ROUND(('Ceník - sklad'!H80)*1.21,1),'Ceník - sklad'!H80)</f>
        <v>151.30000000000001</v>
      </c>
      <c r="E2" s="48">
        <f>IF('Ceník - sklad'!A152&lt;&gt;"",'Ceník - sklad'!A152,"")</f>
        <v>12272</v>
      </c>
      <c r="F2" s="93">
        <f>IF(N$143="ANO",ROUND(('Ceník - sklad'!H152)*1.21,1),'Ceník - sklad'!H152)</f>
        <v>157.1</v>
      </c>
      <c r="G2" s="48">
        <f>IF('Ceník - sklad'!A224&lt;&gt;"",'Ceník - sklad'!A224,"")</f>
        <v>12408</v>
      </c>
      <c r="H2" s="93">
        <f>IF(N$143="ANO",ROUND(('Ceník - sklad'!H224)*1.21,1),'Ceník - sklad'!H224)</f>
        <v>143.4</v>
      </c>
      <c r="I2" s="48">
        <f>IF('Ceník - sklad'!A296&lt;&gt;"",'Ceník - sklad'!A296,"")</f>
        <v>12566</v>
      </c>
      <c r="J2" s="93">
        <f>IF(N$143="ANO",ROUND(('Ceník - sklad'!H296)*1.21,1),'Ceník - sklad'!H296)</f>
        <v>175.1</v>
      </c>
      <c r="K2" s="48">
        <f>IF('Ceník - sklad'!A368&lt;&gt;"",'Ceník - sklad'!A368,"")</f>
        <v>12794</v>
      </c>
      <c r="L2" s="93">
        <f>IF(N$143="ANO",ROUND(('Ceník - sklad'!H368)*1.21,1),'Ceník - sklad'!H368)</f>
        <v>55.8</v>
      </c>
      <c r="M2" s="49"/>
      <c r="N2" s="50"/>
    </row>
    <row r="3" spans="1:14" s="3" customFormat="1" ht="11.25" customHeight="1">
      <c r="A3" s="47">
        <f>IF('Ceník - sklad'!A9&lt;&gt;"",'Ceník - sklad'!A9,"")</f>
        <v>12006</v>
      </c>
      <c r="B3" s="96">
        <f>IF(N$143="ANO",ROUND(('Ceník - sklad'!H9)*1.21,1),'Ceník - sklad'!H9)</f>
        <v>138.5</v>
      </c>
      <c r="C3" s="48">
        <f>IF('Ceník - sklad'!A81&lt;&gt;"",'Ceník - sklad'!A81,"")</f>
        <v>12134</v>
      </c>
      <c r="D3" s="93">
        <f>IF(N$143="ANO",ROUND(('Ceník - sklad'!H81)*1.21,1),'Ceník - sklad'!H81)</f>
        <v>182.8</v>
      </c>
      <c r="E3" s="48">
        <f>IF('Ceník - sklad'!A153&lt;&gt;"",'Ceník - sklad'!A153,"")</f>
        <v>12273</v>
      </c>
      <c r="F3" s="93">
        <f>IF(N$143="ANO",ROUND(('Ceník - sklad'!H153)*1.21,1),'Ceník - sklad'!H153)</f>
        <v>166.3</v>
      </c>
      <c r="G3" s="48">
        <f>IF('Ceník - sklad'!A225&lt;&gt;"",'Ceník - sklad'!A225,"")</f>
        <v>12409</v>
      </c>
      <c r="H3" s="93">
        <f>IF(N$143="ANO",ROUND(('Ceník - sklad'!H225)*1.21,1),'Ceník - sklad'!H225)</f>
        <v>122.3</v>
      </c>
      <c r="I3" s="48">
        <f>IF('Ceník - sklad'!A297&lt;&gt;"",'Ceník - sklad'!A297,"")</f>
        <v>12567</v>
      </c>
      <c r="J3" s="93">
        <f>IF(N$143="ANO",ROUND(('Ceník - sklad'!H297)*1.21,1),'Ceník - sklad'!H297)</f>
        <v>195.3</v>
      </c>
      <c r="K3" s="48">
        <f>IF('Ceník - sklad'!A369&lt;&gt;"",'Ceník - sklad'!A369,"")</f>
        <v>12800</v>
      </c>
      <c r="L3" s="93">
        <f>IF(N$143="ANO",ROUND(('Ceník - sklad'!H369)*1.21,1),'Ceník - sklad'!H369)</f>
        <v>38.6</v>
      </c>
      <c r="M3" s="49"/>
      <c r="N3" s="50"/>
    </row>
    <row r="4" spans="1:14" s="3" customFormat="1" ht="11.25" customHeight="1">
      <c r="A4" s="47">
        <f>IF('Ceník - sklad'!A10&lt;&gt;"",'Ceník - sklad'!A10,"")</f>
        <v>12008</v>
      </c>
      <c r="B4" s="96">
        <f>IF(N$143="ANO",ROUND(('Ceník - sklad'!H10)*1.21,1),'Ceník - sklad'!H10)</f>
        <v>157.80000000000001</v>
      </c>
      <c r="C4" s="48">
        <f>IF('Ceník - sklad'!A82&lt;&gt;"",'Ceník - sklad'!A82,"")</f>
        <v>12135</v>
      </c>
      <c r="D4" s="93">
        <f>IF(N$143="ANO",ROUND(('Ceník - sklad'!H82)*1.21,1),'Ceník - sklad'!H82)</f>
        <v>193.5</v>
      </c>
      <c r="E4" s="48">
        <f>IF('Ceník - sklad'!A154&lt;&gt;"",'Ceník - sklad'!A154,"")</f>
        <v>12277</v>
      </c>
      <c r="F4" s="93">
        <f>IF(N$143="ANO",ROUND(('Ceník - sklad'!H154)*1.21,1),'Ceník - sklad'!H154)</f>
        <v>154</v>
      </c>
      <c r="G4" s="48">
        <f>IF('Ceník - sklad'!A226&lt;&gt;"",'Ceník - sklad'!A226,"")</f>
        <v>12410</v>
      </c>
      <c r="H4" s="93">
        <f>IF(N$143="ANO",ROUND(('Ceník - sklad'!H226)*1.21,1),'Ceník - sklad'!H226)</f>
        <v>119.5</v>
      </c>
      <c r="I4" s="48">
        <f>IF('Ceník - sklad'!A298&lt;&gt;"",'Ceník - sklad'!A298,"")</f>
        <v>12571</v>
      </c>
      <c r="J4" s="93">
        <f>IF(N$143="ANO",ROUND(('Ceník - sklad'!H298)*1.21,1),'Ceník - sklad'!H298)</f>
        <v>95.8</v>
      </c>
      <c r="K4" s="48">
        <f>IF('Ceník - sklad'!A370&lt;&gt;"",'Ceník - sklad'!A370,"")</f>
        <v>12802</v>
      </c>
      <c r="L4" s="93">
        <f>IF(N$143="ANO",ROUND(('Ceník - sklad'!H370)*1.21,1),'Ceník - sklad'!H370)</f>
        <v>38.6</v>
      </c>
      <c r="M4" s="49"/>
      <c r="N4" s="50"/>
    </row>
    <row r="5" spans="1:14" s="3" customFormat="1" ht="11.25" customHeight="1">
      <c r="A5" s="47">
        <f>IF('Ceník - sklad'!A11&lt;&gt;"",'Ceník - sklad'!A11,"")</f>
        <v>12009</v>
      </c>
      <c r="B5" s="96">
        <f>IF(N$143="ANO",ROUND(('Ceník - sklad'!H11)*1.21,1),'Ceník - sklad'!H11)</f>
        <v>172.8</v>
      </c>
      <c r="C5" s="48">
        <f>IF('Ceník - sklad'!A83&lt;&gt;"",'Ceník - sklad'!A83,"")</f>
        <v>12136</v>
      </c>
      <c r="D5" s="93">
        <f>IF(N$143="ANO",ROUND(('Ceník - sklad'!H83)*1.21,1),'Ceník - sklad'!H83)</f>
        <v>280.8</v>
      </c>
      <c r="E5" s="48">
        <f>IF('Ceník - sklad'!A155&lt;&gt;"",'Ceník - sklad'!A155,"")</f>
        <v>12278</v>
      </c>
      <c r="F5" s="93">
        <f>IF(N$143="ANO",ROUND(('Ceník - sklad'!H155)*1.21,1),'Ceník - sklad'!H155)</f>
        <v>167.3</v>
      </c>
      <c r="G5" s="48">
        <f>IF('Ceník - sklad'!A227&lt;&gt;"",'Ceník - sklad'!A227,"")</f>
        <v>12411</v>
      </c>
      <c r="H5" s="93">
        <f>IF(N$143="ANO",ROUND(('Ceník - sklad'!H227)*1.21,1),'Ceník - sklad'!H227)</f>
        <v>147.9</v>
      </c>
      <c r="I5" s="48">
        <f>IF('Ceník - sklad'!A299&lt;&gt;"",'Ceník - sklad'!A299,"")</f>
        <v>12574</v>
      </c>
      <c r="J5" s="93">
        <f>IF(N$143="ANO",ROUND(('Ceník - sklad'!H299)*1.21,1),'Ceník - sklad'!H299)</f>
        <v>90.8</v>
      </c>
      <c r="K5" s="48">
        <f>IF('Ceník - sklad'!A371&lt;&gt;"",'Ceník - sklad'!A371,"")</f>
        <v>12804</v>
      </c>
      <c r="L5" s="93">
        <f>IF(N$143="ANO",ROUND(('Ceník - sklad'!H371)*1.21,1),'Ceník - sklad'!H371)</f>
        <v>88.1</v>
      </c>
      <c r="M5" s="49"/>
      <c r="N5" s="50"/>
    </row>
    <row r="6" spans="1:14" s="3" customFormat="1" ht="11.25" customHeight="1">
      <c r="A6" s="47">
        <f>IF('Ceník - sklad'!A12&lt;&gt;"",'Ceník - sklad'!A12,"")</f>
        <v>12010</v>
      </c>
      <c r="B6" s="96">
        <f>IF(N$143="ANO",ROUND(('Ceník - sklad'!H12)*1.21,1),'Ceník - sklad'!H12)</f>
        <v>255.3</v>
      </c>
      <c r="C6" s="48">
        <f>IF('Ceník - sklad'!A84&lt;&gt;"",'Ceník - sklad'!A84,"")</f>
        <v>12138</v>
      </c>
      <c r="D6" s="93">
        <f>IF(N$143="ANO",ROUND(('Ceník - sklad'!H84)*1.21,1),'Ceník - sklad'!H84)</f>
        <v>104.3</v>
      </c>
      <c r="E6" s="48">
        <f>IF('Ceník - sklad'!A156&lt;&gt;"",'Ceník - sklad'!A156,"")</f>
        <v>12281</v>
      </c>
      <c r="F6" s="93">
        <f>IF(N$143="ANO",ROUND(('Ceník - sklad'!H156)*1.21,1),'Ceník - sklad'!H156)</f>
        <v>90.1</v>
      </c>
      <c r="G6" s="48">
        <f>IF('Ceník - sklad'!A228&lt;&gt;"",'Ceník - sklad'!A228,"")</f>
        <v>12413</v>
      </c>
      <c r="H6" s="93">
        <f>IF(N$143="ANO",ROUND(('Ceník - sklad'!H228)*1.21,1),'Ceník - sklad'!H228)</f>
        <v>200.4</v>
      </c>
      <c r="I6" s="48">
        <f>IF('Ceník - sklad'!A300&lt;&gt;"",'Ceník - sklad'!A300,"")</f>
        <v>12576</v>
      </c>
      <c r="J6" s="93">
        <f>IF(N$143="ANO",ROUND(('Ceník - sklad'!H300)*1.21,1),'Ceník - sklad'!H300)</f>
        <v>59.7</v>
      </c>
      <c r="K6" s="48">
        <f>IF('Ceník - sklad'!A372&lt;&gt;"",'Ceník - sklad'!A372,"")</f>
        <v>12809</v>
      </c>
      <c r="L6" s="93">
        <f>IF(N$143="ANO",ROUND(('Ceník - sklad'!H372)*1.21,1),'Ceník - sklad'!H372)</f>
        <v>60.5</v>
      </c>
      <c r="M6" s="49"/>
      <c r="N6" s="50"/>
    </row>
    <row r="7" spans="1:14" s="3" customFormat="1" ht="11.25" customHeight="1">
      <c r="A7" s="47">
        <f>IF('Ceník - sklad'!A13&lt;&gt;"",'Ceník - sklad'!A13,"")</f>
        <v>12011</v>
      </c>
      <c r="B7" s="96">
        <f>IF(N$143="ANO",ROUND(('Ceník - sklad'!H13)*1.21,1),'Ceník - sklad'!H13)</f>
        <v>276.8</v>
      </c>
      <c r="C7" s="48">
        <f>IF('Ceník - sklad'!A85&lt;&gt;"",'Ceník - sklad'!A85,"")</f>
        <v>12139</v>
      </c>
      <c r="D7" s="93">
        <f>IF(N$143="ANO",ROUND(('Ceník - sklad'!H85)*1.21,1),'Ceník - sklad'!H85)</f>
        <v>140.5</v>
      </c>
      <c r="E7" s="48">
        <f>IF('Ceník - sklad'!A157&lt;&gt;"",'Ceník - sklad'!A157,"")</f>
        <v>12282</v>
      </c>
      <c r="F7" s="93">
        <f>IF(N$143="ANO",ROUND(('Ceník - sklad'!H157)*1.21,1),'Ceník - sklad'!H157)</f>
        <v>124.3</v>
      </c>
      <c r="G7" s="48">
        <f>IF('Ceník - sklad'!A229&lt;&gt;"",'Ceník - sklad'!A229,"")</f>
        <v>12414</v>
      </c>
      <c r="H7" s="93">
        <f>IF(N$143="ANO",ROUND(('Ceník - sklad'!H229)*1.21,1),'Ceník - sklad'!H229)</f>
        <v>200.4</v>
      </c>
      <c r="I7" s="48">
        <f>IF('Ceník - sklad'!A301&lt;&gt;"",'Ceník - sklad'!A301,"")</f>
        <v>12577</v>
      </c>
      <c r="J7" s="93">
        <f>IF(N$143="ANO",ROUND(('Ceník - sklad'!H301)*1.21,1),'Ceník - sklad'!H301)</f>
        <v>34.1</v>
      </c>
      <c r="K7" s="48">
        <f>IF('Ceník - sklad'!A373&lt;&gt;"",'Ceník - sklad'!A373,"")</f>
        <v>12810</v>
      </c>
      <c r="L7" s="93">
        <f>IF(N$143="ANO",ROUND(('Ceník - sklad'!H373)*1.21,1),'Ceník - sklad'!H373)</f>
        <v>117.6</v>
      </c>
      <c r="M7" s="49"/>
      <c r="N7" s="50"/>
    </row>
    <row r="8" spans="1:14" s="3" customFormat="1" ht="11.25" customHeight="1">
      <c r="A8" s="47">
        <f>IF('Ceník - sklad'!A14&lt;&gt;"",'Ceník - sklad'!A14,"")</f>
        <v>12015</v>
      </c>
      <c r="B8" s="96">
        <f>IF(N$143="ANO",ROUND(('Ceník - sklad'!H14)*1.21,1),'Ceník - sklad'!H14)</f>
        <v>56.1</v>
      </c>
      <c r="C8" s="48">
        <f>IF('Ceník - sklad'!A86&lt;&gt;"",'Ceník - sklad'!A86,"")</f>
        <v>12144</v>
      </c>
      <c r="D8" s="93">
        <f>IF(N$143="ANO",ROUND(('Ceník - sklad'!H86)*1.21,1),'Ceník - sklad'!H86)</f>
        <v>107.1</v>
      </c>
      <c r="E8" s="48">
        <f>IF('Ceník - sklad'!A158&lt;&gt;"",'Ceník - sklad'!A158,"")</f>
        <v>12283</v>
      </c>
      <c r="F8" s="93">
        <f>IF(N$143="ANO",ROUND(('Ceník - sklad'!H158)*1.21,1),'Ceník - sklad'!H158)</f>
        <v>72.8</v>
      </c>
      <c r="G8" s="48">
        <f>IF('Ceník - sklad'!A230&lt;&gt;"",'Ceník - sklad'!A230,"")</f>
        <v>12416</v>
      </c>
      <c r="H8" s="93">
        <f>IF(N$143="ANO",ROUND(('Ceník - sklad'!H230)*1.21,1),'Ceník - sklad'!H230)</f>
        <v>200.4</v>
      </c>
      <c r="I8" s="48">
        <f>IF('Ceník - sklad'!A302&lt;&gt;"",'Ceník - sklad'!A302,"")</f>
        <v>12578</v>
      </c>
      <c r="J8" s="93">
        <f>IF(N$143="ANO",ROUND(('Ceník - sklad'!H302)*1.21,1),'Ceník - sklad'!H302)</f>
        <v>81.099999999999994</v>
      </c>
      <c r="K8" s="48">
        <f>IF('Ceník - sklad'!A374&lt;&gt;"",'Ceník - sklad'!A374,"")</f>
        <v>12815</v>
      </c>
      <c r="L8" s="93">
        <f>IF(N$143="ANO",ROUND(('Ceník - sklad'!H374)*1.21,1),'Ceník - sklad'!H374)</f>
        <v>95.2</v>
      </c>
      <c r="M8" s="49"/>
      <c r="N8" s="50"/>
    </row>
    <row r="9" spans="1:14" s="3" customFormat="1" ht="11.25" customHeight="1">
      <c r="A9" s="47">
        <f>IF('Ceník - sklad'!A15&lt;&gt;"",'Ceník - sklad'!A15,"")</f>
        <v>12019</v>
      </c>
      <c r="B9" s="96">
        <f>IF(N$143="ANO",ROUND(('Ceník - sklad'!H15)*1.21,1),'Ceník - sklad'!H15)</f>
        <v>182.1</v>
      </c>
      <c r="C9" s="48">
        <f>IF('Ceník - sklad'!A87&lt;&gt;"",'Ceník - sklad'!A87,"")</f>
        <v>12148</v>
      </c>
      <c r="D9" s="93">
        <f>IF(N$143="ANO",ROUND(('Ceník - sklad'!H87)*1.21,1),'Ceník - sklad'!H87)</f>
        <v>111.6</v>
      </c>
      <c r="E9" s="48">
        <f>IF('Ceník - sklad'!A159&lt;&gt;"",'Ceník - sklad'!A159,"")</f>
        <v>12284</v>
      </c>
      <c r="F9" s="93">
        <f>IF(N$143="ANO",ROUND(('Ceník - sklad'!H159)*1.21,1),'Ceník - sklad'!H159)</f>
        <v>90.1</v>
      </c>
      <c r="G9" s="48">
        <f>IF('Ceník - sklad'!A231&lt;&gt;"",'Ceník - sklad'!A231,"")</f>
        <v>12417</v>
      </c>
      <c r="H9" s="93">
        <f>IF(N$143="ANO",ROUND(('Ceník - sklad'!H231)*1.21,1),'Ceník - sklad'!H231)</f>
        <v>99.5</v>
      </c>
      <c r="I9" s="48">
        <f>IF('Ceník - sklad'!A303&lt;&gt;"",'Ceník - sklad'!A303,"")</f>
        <v>12582</v>
      </c>
      <c r="J9" s="93">
        <f>IF(N$143="ANO",ROUND(('Ceník - sklad'!H303)*1.21,1),'Ceník - sklad'!H303)</f>
        <v>219.6</v>
      </c>
      <c r="K9" s="48">
        <f>IF('Ceník - sklad'!A375&lt;&gt;"",'Ceník - sklad'!A375,"")</f>
        <v>12820</v>
      </c>
      <c r="L9" s="93">
        <f>IF(N$143="ANO",ROUND(('Ceník - sklad'!H375)*1.21,1),'Ceník - sklad'!H375)</f>
        <v>152.19999999999999</v>
      </c>
      <c r="M9" s="49"/>
      <c r="N9" s="50"/>
    </row>
    <row r="10" spans="1:14" s="3" customFormat="1" ht="11.25" customHeight="1">
      <c r="A10" s="47">
        <f>IF('Ceník - sklad'!A16&lt;&gt;"",'Ceník - sklad'!A16,"")</f>
        <v>12020</v>
      </c>
      <c r="B10" s="96">
        <f>IF(N$143="ANO",ROUND(('Ceník - sklad'!H16)*1.21,1),'Ceník - sklad'!H16)</f>
        <v>205</v>
      </c>
      <c r="C10" s="48">
        <f>IF('Ceník - sklad'!A88&lt;&gt;"",'Ceník - sklad'!A88,"")</f>
        <v>12154</v>
      </c>
      <c r="D10" s="93">
        <f>IF(N$143="ANO",ROUND(('Ceník - sklad'!H88)*1.21,1),'Ceník - sklad'!H88)</f>
        <v>195.3</v>
      </c>
      <c r="E10" s="48">
        <f>IF('Ceník - sklad'!A160&lt;&gt;"",'Ceník - sklad'!A160,"")</f>
        <v>12285</v>
      </c>
      <c r="F10" s="93">
        <f>IF(N$143="ANO",ROUND(('Ceník - sklad'!H160)*1.21,1),'Ceník - sklad'!H160)</f>
        <v>303.60000000000002</v>
      </c>
      <c r="G10" s="48">
        <f>IF('Ceník - sklad'!A232&lt;&gt;"",'Ceník - sklad'!A232,"")</f>
        <v>12418</v>
      </c>
      <c r="H10" s="93">
        <f>IF(N$143="ANO",ROUND(('Ceník - sklad'!H232)*1.21,1),'Ceník - sklad'!H232)</f>
        <v>99.5</v>
      </c>
      <c r="I10" s="48">
        <f>IF('Ceník - sklad'!A304&lt;&gt;"",'Ceník - sklad'!A304,"")</f>
        <v>12586</v>
      </c>
      <c r="J10" s="93">
        <f>IF(N$143="ANO",ROUND(('Ceník - sklad'!H304)*1.21,1),'Ceník - sklad'!H304)</f>
        <v>395.8</v>
      </c>
      <c r="K10" s="48">
        <f>IF('Ceník - sklad'!A376&lt;&gt;"",'Ceník - sklad'!A376,"")</f>
        <v>12821</v>
      </c>
      <c r="L10" s="93">
        <f>IF(N$143="ANO",ROUND(('Ceník - sklad'!H376)*1.21,1),'Ceník - sklad'!H376)</f>
        <v>152.19999999999999</v>
      </c>
      <c r="M10" s="49"/>
      <c r="N10" s="50"/>
    </row>
    <row r="11" spans="1:14" s="3" customFormat="1" ht="11.25" customHeight="1">
      <c r="A11" s="47">
        <f>IF('Ceník - sklad'!A17&lt;&gt;"",'Ceník - sklad'!A17,"")</f>
        <v>12023</v>
      </c>
      <c r="B11" s="96">
        <f>IF(N$143="ANO",ROUND(('Ceník - sklad'!H17)*1.21,1),'Ceník - sklad'!H17)</f>
        <v>217.7</v>
      </c>
      <c r="C11" s="48">
        <f>IF('Ceník - sklad'!A89&lt;&gt;"",'Ceník - sklad'!A89,"")</f>
        <v>12156</v>
      </c>
      <c r="D11" s="93">
        <f>IF(N$143="ANO",ROUND(('Ceník - sklad'!H89)*1.21,1),'Ceník - sklad'!H89)</f>
        <v>69.3</v>
      </c>
      <c r="E11" s="48">
        <f>IF('Ceník - sklad'!A161&lt;&gt;"",'Ceník - sklad'!A161,"")</f>
        <v>12286</v>
      </c>
      <c r="F11" s="93">
        <f>IF(N$143="ANO",ROUND(('Ceník - sklad'!H161)*1.21,1),'Ceník - sklad'!H161)</f>
        <v>72.8</v>
      </c>
      <c r="G11" s="48">
        <f>IF('Ceník - sklad'!A233&lt;&gt;"",'Ceník - sklad'!A233,"")</f>
        <v>12421</v>
      </c>
      <c r="H11" s="93">
        <f>IF(N$143="ANO",ROUND(('Ceník - sklad'!H233)*1.21,1),'Ceník - sklad'!H233)</f>
        <v>104.2</v>
      </c>
      <c r="I11" s="48">
        <f>IF('Ceník - sklad'!A305&lt;&gt;"",'Ceník - sklad'!A305,"")</f>
        <v>12587</v>
      </c>
      <c r="J11" s="93">
        <f>IF(N$143="ANO",ROUND(('Ceník - sklad'!H305)*1.21,1),'Ceník - sklad'!H305)</f>
        <v>219.4</v>
      </c>
      <c r="K11" s="48">
        <f>IF('Ceník - sklad'!A377&lt;&gt;"",'Ceník - sklad'!A377,"")</f>
        <v>12822</v>
      </c>
      <c r="L11" s="93">
        <f>IF(N$143="ANO",ROUND(('Ceník - sklad'!H377)*1.21,1),'Ceník - sklad'!H377)</f>
        <v>167.2</v>
      </c>
      <c r="M11" s="49"/>
      <c r="N11" s="50"/>
    </row>
    <row r="12" spans="1:14" s="3" customFormat="1" ht="11.25" customHeight="1">
      <c r="A12" s="47">
        <f>IF('Ceník - sklad'!A18&lt;&gt;"",'Ceník - sklad'!A18,"")</f>
        <v>12024</v>
      </c>
      <c r="B12" s="96">
        <f>IF(N$143="ANO",ROUND(('Ceník - sklad'!H18)*1.21,1),'Ceník - sklad'!H18)</f>
        <v>107.6</v>
      </c>
      <c r="C12" s="48">
        <f>IF('Ceník - sklad'!A90&lt;&gt;"",'Ceník - sklad'!A90,"")</f>
        <v>12157</v>
      </c>
      <c r="D12" s="93">
        <f>IF(N$143="ANO",ROUND(('Ceník - sklad'!H90)*1.21,1),'Ceník - sklad'!H90)</f>
        <v>183.4</v>
      </c>
      <c r="E12" s="48">
        <f>IF('Ceník - sklad'!A162&lt;&gt;"",'Ceník - sklad'!A162,"")</f>
        <v>12287</v>
      </c>
      <c r="F12" s="93">
        <f>IF(N$143="ANO",ROUND(('Ceník - sklad'!H162)*1.21,1),'Ceník - sklad'!H162)</f>
        <v>72.8</v>
      </c>
      <c r="G12" s="48">
        <f>IF('Ceník - sklad'!A234&lt;&gt;"",'Ceník - sklad'!A234,"")</f>
        <v>12422</v>
      </c>
      <c r="H12" s="93">
        <f>IF(N$143="ANO",ROUND(('Ceník - sklad'!H234)*1.21,1),'Ceník - sklad'!H234)</f>
        <v>104.2</v>
      </c>
      <c r="I12" s="48">
        <f>IF('Ceník - sklad'!A306&lt;&gt;"",'Ceník - sklad'!A306,"")</f>
        <v>12588</v>
      </c>
      <c r="J12" s="93">
        <f>IF(N$143="ANO",ROUND(('Ceník - sklad'!H306)*1.21,1),'Ceník - sklad'!H306)</f>
        <v>396.3</v>
      </c>
      <c r="K12" s="48">
        <f>IF('Ceník - sklad'!A378&lt;&gt;"",'Ceník - sklad'!A378,"")</f>
        <v>12823</v>
      </c>
      <c r="L12" s="93">
        <f>IF(N$143="ANO",ROUND(('Ceník - sklad'!H378)*1.21,1),'Ceník - sklad'!H378)</f>
        <v>167.1</v>
      </c>
      <c r="M12" s="49"/>
      <c r="N12" s="50"/>
    </row>
    <row r="13" spans="1:14" s="3" customFormat="1" ht="11.25" customHeight="1">
      <c r="A13" s="47">
        <f>IF('Ceník - sklad'!A19&lt;&gt;"",'Ceník - sklad'!A19,"")</f>
        <v>12025</v>
      </c>
      <c r="B13" s="96">
        <f>IF(N$143="ANO",ROUND(('Ceník - sklad'!H19)*1.21,1),'Ceník - sklad'!H19)</f>
        <v>92.4</v>
      </c>
      <c r="C13" s="48">
        <f>IF('Ceník - sklad'!A91&lt;&gt;"",'Ceník - sklad'!A91,"")</f>
        <v>12158</v>
      </c>
      <c r="D13" s="93">
        <f>IF(N$143="ANO",ROUND(('Ceník - sklad'!H91)*1.21,1),'Ceník - sklad'!H91)</f>
        <v>159.80000000000001</v>
      </c>
      <c r="E13" s="48">
        <f>IF('Ceník - sklad'!A163&lt;&gt;"",'Ceník - sklad'!A163,"")</f>
        <v>12288</v>
      </c>
      <c r="F13" s="93">
        <f>IF(N$143="ANO",ROUND(('Ceník - sklad'!H163)*1.21,1),'Ceník - sklad'!H163)</f>
        <v>90.1</v>
      </c>
      <c r="G13" s="48">
        <f>IF('Ceník - sklad'!A235&lt;&gt;"",'Ceník - sklad'!A235,"")</f>
        <v>12424</v>
      </c>
      <c r="H13" s="93">
        <f>IF(N$143="ANO",ROUND(('Ceník - sklad'!H235)*1.21,1),'Ceník - sklad'!H235)</f>
        <v>204.5</v>
      </c>
      <c r="I13" s="48">
        <f>IF('Ceník - sklad'!A307&lt;&gt;"",'Ceník - sklad'!A307,"")</f>
        <v>12591</v>
      </c>
      <c r="J13" s="93">
        <f>IF(N$143="ANO",ROUND(('Ceník - sklad'!H307)*1.21,1),'Ceník - sklad'!H307)</f>
        <v>92.4</v>
      </c>
      <c r="K13" s="48">
        <f>IF('Ceník - sklad'!A379&lt;&gt;"",'Ceník - sklad'!A379,"")</f>
        <v>12834</v>
      </c>
      <c r="L13" s="93">
        <f>IF(N$143="ANO",ROUND(('Ceník - sklad'!H379)*1.21,1),'Ceník - sklad'!H379)</f>
        <v>88.1</v>
      </c>
      <c r="M13" s="49"/>
      <c r="N13" s="50"/>
    </row>
    <row r="14" spans="1:14" s="3" customFormat="1" ht="11.25" customHeight="1">
      <c r="A14" s="47">
        <f>IF('Ceník - sklad'!A20&lt;&gt;"",'Ceník - sklad'!A20,"")</f>
        <v>12027</v>
      </c>
      <c r="B14" s="96">
        <f>IF(N$143="ANO",ROUND(('Ceník - sklad'!H20)*1.21,1),'Ceník - sklad'!H20)</f>
        <v>236.4</v>
      </c>
      <c r="C14" s="48">
        <f>IF('Ceník - sklad'!A92&lt;&gt;"",'Ceník - sklad'!A92,"")</f>
        <v>12159</v>
      </c>
      <c r="D14" s="93">
        <f>IF(N$143="ANO",ROUND(('Ceník - sklad'!H92)*1.21,1),'Ceník - sklad'!H92)</f>
        <v>172.1</v>
      </c>
      <c r="E14" s="48">
        <f>IF('Ceník - sklad'!A164&lt;&gt;"",'Ceník - sklad'!A164,"")</f>
        <v>12289</v>
      </c>
      <c r="F14" s="93">
        <f>IF(N$143="ANO",ROUND(('Ceník - sklad'!H164)*1.21,1),'Ceník - sklad'!H164)</f>
        <v>159.19999999999999</v>
      </c>
      <c r="G14" s="48">
        <f>IF('Ceník - sklad'!A236&lt;&gt;"",'Ceník - sklad'!A236,"")</f>
        <v>12425</v>
      </c>
      <c r="H14" s="93">
        <f>IF(N$143="ANO",ROUND(('Ceník - sklad'!H236)*1.21,1),'Ceník - sklad'!H236)</f>
        <v>204.5</v>
      </c>
      <c r="I14" s="48">
        <f>IF('Ceník - sklad'!A308&lt;&gt;"",'Ceník - sklad'!A308,"")</f>
        <v>12594</v>
      </c>
      <c r="J14" s="93">
        <f>IF(N$143="ANO",ROUND(('Ceník - sklad'!H308)*1.21,1),'Ceník - sklad'!H308)</f>
        <v>375.6</v>
      </c>
      <c r="K14" s="48">
        <f>IF('Ceník - sklad'!A380&lt;&gt;"",'Ceník - sklad'!A380,"")</f>
        <v>12839</v>
      </c>
      <c r="L14" s="93">
        <f>IF(N$143="ANO",ROUND(('Ceník - sklad'!H380)*1.21,1),'Ceník - sklad'!H380)</f>
        <v>139.6</v>
      </c>
      <c r="M14" s="49"/>
      <c r="N14" s="50"/>
    </row>
    <row r="15" spans="1:14" s="3" customFormat="1" ht="11.25" customHeight="1">
      <c r="A15" s="47">
        <f>IF('Ceník - sklad'!A21&lt;&gt;"",'Ceník - sklad'!A21,"")</f>
        <v>12029</v>
      </c>
      <c r="B15" s="96">
        <f>IF(N$143="ANO",ROUND(('Ceník - sklad'!H21)*1.21,1),'Ceník - sklad'!H21)</f>
        <v>232.6</v>
      </c>
      <c r="C15" s="48">
        <f>IF('Ceník - sklad'!A93&lt;&gt;"",'Ceník - sklad'!A93,"")</f>
        <v>12160</v>
      </c>
      <c r="D15" s="93">
        <f>IF(N$143="ANO",ROUND(('Ceník - sklad'!H93)*1.21,1),'Ceník - sklad'!H93)</f>
        <v>108.1</v>
      </c>
      <c r="E15" s="48">
        <f>IF('Ceník - sklad'!A165&lt;&gt;"",'Ceník - sklad'!A165,"")</f>
        <v>12290</v>
      </c>
      <c r="F15" s="93">
        <f>IF(N$143="ANO",ROUND(('Ceník - sklad'!H165)*1.21,1),'Ceník - sklad'!H165)</f>
        <v>159.19999999999999</v>
      </c>
      <c r="G15" s="48">
        <f>IF('Ceník - sklad'!A237&lt;&gt;"",'Ceník - sklad'!A237,"")</f>
        <v>12426</v>
      </c>
      <c r="H15" s="93">
        <f>IF(N$143="ANO",ROUND(('Ceník - sklad'!H237)*1.21,1),'Ceník - sklad'!H237)</f>
        <v>233.5</v>
      </c>
      <c r="I15" s="48">
        <f>IF('Ceník - sklad'!A309&lt;&gt;"",'Ceník - sklad'!A309,"")</f>
        <v>12595</v>
      </c>
      <c r="J15" s="93">
        <f>IF(N$143="ANO",ROUND(('Ceník - sklad'!H309)*1.21,1),'Ceník - sklad'!H309)</f>
        <v>417.7</v>
      </c>
      <c r="K15" s="48">
        <f>IF('Ceník - sklad'!A381&lt;&gt;"",'Ceník - sklad'!A381,"")</f>
        <v>12840</v>
      </c>
      <c r="L15" s="93">
        <f>IF(N$143="ANO",ROUND(('Ceník - sklad'!H381)*1.21,1),'Ceník - sklad'!H381)</f>
        <v>189.6</v>
      </c>
      <c r="M15" s="49"/>
      <c r="N15" s="50"/>
    </row>
    <row r="16" spans="1:14" s="3" customFormat="1" ht="11.25" customHeight="1">
      <c r="A16" s="47">
        <f>IF('Ceník - sklad'!A22&lt;&gt;"",'Ceník - sklad'!A22,"")</f>
        <v>12030</v>
      </c>
      <c r="B16" s="96">
        <f>IF(N$143="ANO",ROUND(('Ceník - sklad'!H22)*1.21,1),'Ceník - sklad'!H22)</f>
        <v>91.8</v>
      </c>
      <c r="C16" s="48">
        <f>IF('Ceník - sklad'!A94&lt;&gt;"",'Ceník - sklad'!A94,"")</f>
        <v>12162</v>
      </c>
      <c r="D16" s="93">
        <f>IF(N$143="ANO",ROUND(('Ceník - sklad'!H94)*1.21,1),'Ceník - sklad'!H94)</f>
        <v>185.6</v>
      </c>
      <c r="E16" s="48">
        <f>IF('Ceník - sklad'!A166&lt;&gt;"",'Ceník - sklad'!A166,"")</f>
        <v>12291</v>
      </c>
      <c r="F16" s="93">
        <f>IF(N$143="ANO",ROUND(('Ceník - sklad'!H166)*1.21,1),'Ceník - sklad'!H166)</f>
        <v>159.19999999999999</v>
      </c>
      <c r="G16" s="48">
        <f>IF('Ceník - sklad'!A238&lt;&gt;"",'Ceník - sklad'!A238,"")</f>
        <v>12429</v>
      </c>
      <c r="H16" s="93">
        <f>IF(N$143="ANO",ROUND(('Ceník - sklad'!H238)*1.21,1),'Ceník - sklad'!H238)</f>
        <v>193.5</v>
      </c>
      <c r="I16" s="48">
        <f>IF('Ceník - sklad'!A310&lt;&gt;"",'Ceník - sklad'!A310,"")</f>
        <v>12598</v>
      </c>
      <c r="J16" s="93">
        <f>IF(N$143="ANO",ROUND(('Ceník - sklad'!H310)*1.21,1),'Ceník - sklad'!H310)</f>
        <v>215</v>
      </c>
      <c r="K16" s="48">
        <f>IF('Ceník - sklad'!A382&lt;&gt;"",'Ceník - sklad'!A382,"")</f>
        <v>12842</v>
      </c>
      <c r="L16" s="93">
        <f>IF(N$143="ANO",ROUND(('Ceník - sklad'!H382)*1.21,1),'Ceník - sklad'!H382)</f>
        <v>61.1</v>
      </c>
      <c r="M16" s="49"/>
      <c r="N16" s="50"/>
    </row>
    <row r="17" spans="1:14" s="3" customFormat="1" ht="11.25" customHeight="1">
      <c r="A17" s="47">
        <f>IF('Ceník - sklad'!A23&lt;&gt;"",'Ceník - sklad'!A23,"")</f>
        <v>12032</v>
      </c>
      <c r="B17" s="96">
        <f>IF(N$143="ANO",ROUND(('Ceník - sklad'!H23)*1.21,1),'Ceník - sklad'!H23)</f>
        <v>104.8</v>
      </c>
      <c r="C17" s="48">
        <f>IF('Ceník - sklad'!A95&lt;&gt;"",'Ceník - sklad'!A95,"")</f>
        <v>12163</v>
      </c>
      <c r="D17" s="93">
        <f>IF(N$143="ANO",ROUND(('Ceník - sklad'!H95)*1.21,1),'Ceník - sklad'!H95)</f>
        <v>257.60000000000002</v>
      </c>
      <c r="E17" s="48">
        <f>IF('Ceník - sklad'!A167&lt;&gt;"",'Ceník - sklad'!A167,"")</f>
        <v>12292</v>
      </c>
      <c r="F17" s="93">
        <f>IF(N$143="ANO",ROUND(('Ceník - sklad'!H167)*1.21,1),'Ceník - sklad'!H167)</f>
        <v>165.4</v>
      </c>
      <c r="G17" s="48">
        <f>IF('Ceník - sklad'!A239&lt;&gt;"",'Ceník - sklad'!A239,"")</f>
        <v>12431</v>
      </c>
      <c r="H17" s="93">
        <f>IF(N$143="ANO",ROUND(('Ceník - sklad'!H239)*1.21,1),'Ceník - sklad'!H239)</f>
        <v>204.5</v>
      </c>
      <c r="I17" s="48">
        <f>IF('Ceník - sklad'!A311&lt;&gt;"",'Ceník - sklad'!A311,"")</f>
        <v>12600</v>
      </c>
      <c r="J17" s="93">
        <f>IF(N$143="ANO",ROUND(('Ceník - sklad'!H311)*1.21,1),'Ceník - sklad'!H311)</f>
        <v>226.4</v>
      </c>
      <c r="K17" s="48">
        <f>IF('Ceník - sklad'!A383&lt;&gt;"",'Ceník - sklad'!A383,"")</f>
        <v>12843</v>
      </c>
      <c r="L17" s="93">
        <f>IF(N$143="ANO",ROUND(('Ceník - sklad'!H383)*1.21,1),'Ceník - sklad'!H383)</f>
        <v>85.1</v>
      </c>
      <c r="M17" s="49"/>
      <c r="N17" s="50"/>
    </row>
    <row r="18" spans="1:14" s="3" customFormat="1" ht="11.25" customHeight="1">
      <c r="A18" s="47">
        <f>IF('Ceník - sklad'!A24&lt;&gt;"",'Ceník - sklad'!A24,"")</f>
        <v>12037</v>
      </c>
      <c r="B18" s="96">
        <f>IF(N$143="ANO",ROUND(('Ceník - sklad'!H24)*1.21,1),'Ceník - sklad'!H24)</f>
        <v>253</v>
      </c>
      <c r="C18" s="48">
        <f>IF('Ceník - sklad'!A96&lt;&gt;"",'Ceník - sklad'!A96,"")</f>
        <v>12167</v>
      </c>
      <c r="D18" s="93">
        <f>IF(N$143="ANO",ROUND(('Ceník - sklad'!H96)*1.21,1),'Ceník - sklad'!H96)</f>
        <v>126.7</v>
      </c>
      <c r="E18" s="48">
        <f>IF('Ceník - sklad'!A168&lt;&gt;"",'Ceník - sklad'!A168,"")</f>
        <v>12293</v>
      </c>
      <c r="F18" s="93">
        <f>IF(N$143="ANO",ROUND(('Ceník - sklad'!H168)*1.21,1),'Ceník - sklad'!H168)</f>
        <v>165.4</v>
      </c>
      <c r="G18" s="48">
        <f>IF('Ceník - sklad'!A240&lt;&gt;"",'Ceník - sklad'!A240,"")</f>
        <v>12432</v>
      </c>
      <c r="H18" s="93">
        <f>IF(N$143="ANO",ROUND(('Ceník - sklad'!H240)*1.21,1),'Ceník - sklad'!H240)</f>
        <v>193.5</v>
      </c>
      <c r="I18" s="48">
        <f>IF('Ceník - sklad'!A312&lt;&gt;"",'Ceník - sklad'!A312,"")</f>
        <v>12601</v>
      </c>
      <c r="J18" s="93">
        <f>IF(N$143="ANO",ROUND(('Ceník - sklad'!H312)*1.21,1),'Ceník - sklad'!H312)</f>
        <v>223</v>
      </c>
      <c r="K18" s="48">
        <f>IF('Ceník - sklad'!A384&lt;&gt;"",'Ceník - sklad'!A384,"")</f>
        <v>12845</v>
      </c>
      <c r="L18" s="93">
        <f>IF(N$143="ANO",ROUND(('Ceník - sklad'!H384)*1.21,1),'Ceník - sklad'!H384)</f>
        <v>62.1</v>
      </c>
      <c r="M18" s="49"/>
      <c r="N18" s="50"/>
    </row>
    <row r="19" spans="1:14" s="3" customFormat="1" ht="11.25" customHeight="1">
      <c r="A19" s="47">
        <f>IF('Ceník - sklad'!A25&lt;&gt;"",'Ceník - sklad'!A25,"")</f>
        <v>12039</v>
      </c>
      <c r="B19" s="96">
        <f>IF(N$143="ANO",ROUND(('Ceník - sklad'!H25)*1.21,1),'Ceník - sklad'!H25)</f>
        <v>250.6</v>
      </c>
      <c r="C19" s="48">
        <f>IF('Ceník - sklad'!A97&lt;&gt;"",'Ceník - sklad'!A97,"")</f>
        <v>12178</v>
      </c>
      <c r="D19" s="93">
        <f>IF(N$143="ANO",ROUND(('Ceník - sklad'!H97)*1.21,1),'Ceník - sklad'!H97)</f>
        <v>111.6</v>
      </c>
      <c r="E19" s="48">
        <f>IF('Ceník - sklad'!A169&lt;&gt;"",'Ceník - sklad'!A169,"")</f>
        <v>12294</v>
      </c>
      <c r="F19" s="93">
        <f>IF(N$143="ANO",ROUND(('Ceník - sklad'!H169)*1.21,1),'Ceník - sklad'!H169)</f>
        <v>165.4</v>
      </c>
      <c r="G19" s="48">
        <f>IF('Ceník - sklad'!A241&lt;&gt;"",'Ceník - sklad'!A241,"")</f>
        <v>12433</v>
      </c>
      <c r="H19" s="93">
        <f>IF(N$143="ANO",ROUND(('Ceník - sklad'!H241)*1.21,1),'Ceník - sklad'!H241)</f>
        <v>274.3</v>
      </c>
      <c r="I19" s="48">
        <f>IF('Ceník - sklad'!A313&lt;&gt;"",'Ceník - sklad'!A313,"")</f>
        <v>12604</v>
      </c>
      <c r="J19" s="93">
        <f>IF(N$143="ANO",ROUND(('Ceník - sklad'!H313)*1.21,1),'Ceník - sklad'!H313)</f>
        <v>235.5</v>
      </c>
      <c r="K19" s="48">
        <f>IF('Ceník - sklad'!A385&lt;&gt;"",'Ceník - sklad'!A385,"")</f>
        <v>12846</v>
      </c>
      <c r="L19" s="93">
        <f>IF(N$143="ANO",ROUND(('Ceník - sklad'!H385)*1.21,1),'Ceník - sklad'!H385)</f>
        <v>70.2</v>
      </c>
      <c r="M19" s="49"/>
      <c r="N19" s="50"/>
    </row>
    <row r="20" spans="1:14" s="3" customFormat="1" ht="11.25" customHeight="1">
      <c r="A20" s="47">
        <f>IF('Ceník - sklad'!A26&lt;&gt;"",'Ceník - sklad'!A26,"")</f>
        <v>12040</v>
      </c>
      <c r="B20" s="96">
        <f>IF(N$143="ANO",ROUND(('Ceník - sklad'!H26)*1.21,1),'Ceník - sklad'!H26)</f>
        <v>69</v>
      </c>
      <c r="C20" s="48">
        <f>IF('Ceník - sklad'!A98&lt;&gt;"",'Ceník - sklad'!A98,"")</f>
        <v>12180</v>
      </c>
      <c r="D20" s="93">
        <f>IF(N$143="ANO",ROUND(('Ceník - sklad'!H98)*1.21,1),'Ceník - sklad'!H98)</f>
        <v>186</v>
      </c>
      <c r="E20" s="48">
        <f>IF('Ceník - sklad'!A170&lt;&gt;"",'Ceník - sklad'!A170,"")</f>
        <v>12295</v>
      </c>
      <c r="F20" s="93">
        <f>IF(N$143="ANO",ROUND(('Ceník - sklad'!H170)*1.21,1),'Ceník - sklad'!H170)</f>
        <v>321.3</v>
      </c>
      <c r="G20" s="48">
        <f>IF('Ceník - sklad'!A242&lt;&gt;"",'Ceník - sklad'!A242,"")</f>
        <v>12434</v>
      </c>
      <c r="H20" s="93">
        <f>IF(N$143="ANO",ROUND(('Ceník - sklad'!H242)*1.21,1),'Ceník - sklad'!H242)</f>
        <v>290.60000000000002</v>
      </c>
      <c r="I20" s="48">
        <f>IF('Ceník - sklad'!A314&lt;&gt;"",'Ceník - sklad'!A314,"")</f>
        <v>12605</v>
      </c>
      <c r="J20" s="93">
        <f>IF(N$143="ANO",ROUND(('Ceník - sklad'!H314)*1.21,1),'Ceník - sklad'!H314)</f>
        <v>136.6</v>
      </c>
      <c r="K20" s="48">
        <f>IF('Ceník - sklad'!A386&lt;&gt;"",'Ceník - sklad'!A386,"")</f>
        <v>12847</v>
      </c>
      <c r="L20" s="93">
        <f>IF(N$143="ANO",ROUND(('Ceník - sklad'!H386)*1.21,1),'Ceník - sklad'!H386)</f>
        <v>70.400000000000006</v>
      </c>
      <c r="M20" s="49"/>
      <c r="N20" s="50"/>
    </row>
    <row r="21" spans="1:14" s="3" customFormat="1" ht="11.25" customHeight="1">
      <c r="A21" s="47">
        <f>IF('Ceník - sklad'!A27&lt;&gt;"",'Ceník - sklad'!A27,"")</f>
        <v>12041</v>
      </c>
      <c r="B21" s="96">
        <f>IF(N$143="ANO",ROUND(('Ceník - sklad'!H27)*1.21,1),'Ceník - sklad'!H27)</f>
        <v>80.3</v>
      </c>
      <c r="C21" s="48">
        <f>IF('Ceník - sklad'!A99&lt;&gt;"",'Ceník - sklad'!A99,"")</f>
        <v>12184</v>
      </c>
      <c r="D21" s="93">
        <f>IF(N$143="ANO",ROUND(('Ceník - sklad'!H99)*1.21,1),'Ceník - sklad'!H99)</f>
        <v>241</v>
      </c>
      <c r="E21" s="48">
        <f>IF('Ceník - sklad'!A171&lt;&gt;"",'Ceník - sklad'!A171,"")</f>
        <v>12297</v>
      </c>
      <c r="F21" s="93">
        <f>IF(N$143="ANO",ROUND(('Ceník - sklad'!H171)*1.21,1),'Ceník - sklad'!H171)</f>
        <v>61.2</v>
      </c>
      <c r="G21" s="48">
        <f>IF('Ceník - sklad'!A243&lt;&gt;"",'Ceník - sklad'!A243,"")</f>
        <v>12435</v>
      </c>
      <c r="H21" s="93">
        <f>IF(N$143="ANO",ROUND(('Ceník - sklad'!H243)*1.21,1),'Ceník - sklad'!H243)</f>
        <v>163.4</v>
      </c>
      <c r="I21" s="48">
        <f>IF('Ceník - sklad'!A315&lt;&gt;"",'Ceník - sklad'!A315,"")</f>
        <v>12606</v>
      </c>
      <c r="J21" s="93">
        <f>IF(N$143="ANO",ROUND(('Ceník - sklad'!H315)*1.21,1),'Ceník - sklad'!H315)</f>
        <v>151.4</v>
      </c>
      <c r="K21" s="48">
        <f>IF('Ceník - sklad'!A387&lt;&gt;"",'Ceník - sklad'!A387,"")</f>
        <v>12860</v>
      </c>
      <c r="L21" s="93">
        <f>IF(N$143="ANO",ROUND(('Ceník - sklad'!H387)*1.21,1),'Ceník - sklad'!H387)</f>
        <v>162.5</v>
      </c>
      <c r="M21" s="49"/>
      <c r="N21" s="50"/>
    </row>
    <row r="22" spans="1:14" s="3" customFormat="1" ht="11.25" customHeight="1">
      <c r="A22" s="47">
        <f>IF('Ceník - sklad'!A28&lt;&gt;"",'Ceník - sklad'!A28,"")</f>
        <v>12043</v>
      </c>
      <c r="B22" s="96">
        <f>IF(N$143="ANO",ROUND(('Ceník - sklad'!H28)*1.21,1),'Ceník - sklad'!H28)</f>
        <v>411.2</v>
      </c>
      <c r="C22" s="48">
        <f>IF('Ceník - sklad'!A100&lt;&gt;"",'Ceník - sklad'!A100,"")</f>
        <v>12185</v>
      </c>
      <c r="D22" s="93">
        <f>IF(N$143="ANO",ROUND(('Ceník - sklad'!H100)*1.21,1),'Ceník - sklad'!H100)</f>
        <v>199.3</v>
      </c>
      <c r="E22" s="48">
        <f>IF('Ceník - sklad'!A172&lt;&gt;"",'Ceník - sklad'!A172,"")</f>
        <v>12298</v>
      </c>
      <c r="F22" s="93">
        <f>IF(N$143="ANO",ROUND(('Ceník - sklad'!H172)*1.21,1),'Ceník - sklad'!H172)</f>
        <v>69.2</v>
      </c>
      <c r="G22" s="48">
        <f>IF('Ceník - sklad'!A244&lt;&gt;"",'Ceník - sklad'!A244,"")</f>
        <v>12436</v>
      </c>
      <c r="H22" s="93">
        <f>IF(N$143="ANO",ROUND(('Ceník - sklad'!H244)*1.21,1),'Ceník - sklad'!H244)</f>
        <v>181</v>
      </c>
      <c r="I22" s="48">
        <f>IF('Ceník - sklad'!A316&lt;&gt;"",'Ceník - sklad'!A316,"")</f>
        <v>12607</v>
      </c>
      <c r="J22" s="93">
        <f>IF(N$143="ANO",ROUND(('Ceník - sklad'!H316)*1.21,1),'Ceník - sklad'!H316)</f>
        <v>139.19999999999999</v>
      </c>
      <c r="K22" s="48">
        <f>IF('Ceník - sklad'!A388&lt;&gt;"",'Ceník - sklad'!A388,"")</f>
        <v>12895</v>
      </c>
      <c r="L22" s="93">
        <f>IF(N$143="ANO",ROUND(('Ceník - sklad'!H388)*1.21,1),'Ceník - sklad'!H388)</f>
        <v>120</v>
      </c>
      <c r="M22" s="49"/>
      <c r="N22" s="50"/>
    </row>
    <row r="23" spans="1:14" s="3" customFormat="1" ht="11.25" customHeight="1">
      <c r="A23" s="47">
        <f>IF('Ceník - sklad'!A29&lt;&gt;"",'Ceník - sklad'!A29,"")</f>
        <v>12044</v>
      </c>
      <c r="B23" s="96">
        <f>IF(N$143="ANO",ROUND(('Ceník - sklad'!H29)*1.21,1),'Ceník - sklad'!H29)</f>
        <v>211.4</v>
      </c>
      <c r="C23" s="48">
        <f>IF('Ceník - sklad'!A101&lt;&gt;"",'Ceník - sklad'!A101,"")</f>
        <v>12190</v>
      </c>
      <c r="D23" s="93">
        <f>IF(N$143="ANO",ROUND(('Ceník - sklad'!H101)*1.21,1),'Ceník - sklad'!H101)</f>
        <v>177.4</v>
      </c>
      <c r="E23" s="48">
        <f>IF('Ceník - sklad'!A173&lt;&gt;"",'Ceník - sklad'!A173,"")</f>
        <v>12299</v>
      </c>
      <c r="F23" s="93">
        <f>IF(N$143="ANO",ROUND(('Ceník - sklad'!H173)*1.21,1),'Ceník - sklad'!H173)</f>
        <v>75.3</v>
      </c>
      <c r="G23" s="48">
        <f>IF('Ceník - sklad'!A245&lt;&gt;"",'Ceník - sklad'!A245,"")</f>
        <v>12437</v>
      </c>
      <c r="H23" s="93">
        <f>IF(N$143="ANO",ROUND(('Ceník - sklad'!H245)*1.21,1),'Ceník - sklad'!H245)</f>
        <v>184.3</v>
      </c>
      <c r="I23" s="48">
        <f>IF('Ceník - sklad'!A317&lt;&gt;"",'Ceník - sklad'!A317,"")</f>
        <v>12608</v>
      </c>
      <c r="J23" s="93">
        <f>IF(N$143="ANO",ROUND(('Ceník - sklad'!H317)*1.21,1),'Ceník - sklad'!H317)</f>
        <v>139.19999999999999</v>
      </c>
      <c r="K23" s="48">
        <f>IF('Ceník - sklad'!A389&lt;&gt;"",'Ceník - sklad'!A389,"")</f>
        <v>12897</v>
      </c>
      <c r="L23" s="93">
        <f>IF(N$143="ANO",ROUND(('Ceník - sklad'!H389)*1.21,1),'Ceník - sklad'!H389)</f>
        <v>121.6</v>
      </c>
      <c r="M23" s="49"/>
      <c r="N23" s="50"/>
    </row>
    <row r="24" spans="1:14" s="3" customFormat="1" ht="11.25" customHeight="1">
      <c r="A24" s="47">
        <f>IF('Ceník - sklad'!A30&lt;&gt;"",'Ceník - sklad'!A30,"")</f>
        <v>12048</v>
      </c>
      <c r="B24" s="96">
        <f>IF(N$143="ANO",ROUND(('Ceník - sklad'!H30)*1.21,1),'Ceník - sklad'!H30)</f>
        <v>128.5</v>
      </c>
      <c r="C24" s="48">
        <f>IF('Ceník - sklad'!A102&lt;&gt;"",'Ceník - sklad'!A102,"")</f>
        <v>12192</v>
      </c>
      <c r="D24" s="93">
        <f>IF(N$143="ANO",ROUND(('Ceník - sklad'!H102)*1.21,1),'Ceník - sklad'!H102)</f>
        <v>199.3</v>
      </c>
      <c r="E24" s="48">
        <f>IF('Ceník - sklad'!A174&lt;&gt;"",'Ceník - sklad'!A174,"")</f>
        <v>12300</v>
      </c>
      <c r="F24" s="93">
        <f>IF(N$143="ANO",ROUND(('Ceník - sklad'!H174)*1.21,1),'Ceník - sklad'!H174)</f>
        <v>84.9</v>
      </c>
      <c r="G24" s="48">
        <f>IF('Ceník - sklad'!A246&lt;&gt;"",'Ceník - sklad'!A246,"")</f>
        <v>12438</v>
      </c>
      <c r="H24" s="93">
        <f>IF(N$143="ANO",ROUND(('Ceník - sklad'!H246)*1.21,1),'Ceník - sklad'!H246)</f>
        <v>169.9</v>
      </c>
      <c r="I24" s="48">
        <f>IF('Ceník - sklad'!A318&lt;&gt;"",'Ceník - sklad'!A318,"")</f>
        <v>12609</v>
      </c>
      <c r="J24" s="93">
        <f>IF(N$143="ANO",ROUND(('Ceník - sklad'!H318)*1.21,1),'Ceník - sklad'!H318)</f>
        <v>151.9</v>
      </c>
      <c r="K24" s="48">
        <f>IF('Ceník - sklad'!A390&lt;&gt;"",'Ceník - sklad'!A390,"")</f>
        <v>12898</v>
      </c>
      <c r="L24" s="93">
        <f>IF(N$143="ANO",ROUND(('Ceník - sklad'!H390)*1.21,1),'Ceník - sklad'!H390)</f>
        <v>121.6</v>
      </c>
      <c r="M24" s="49"/>
      <c r="N24" s="50"/>
    </row>
    <row r="25" spans="1:14" s="3" customFormat="1" ht="11.25" customHeight="1">
      <c r="A25" s="47">
        <f>IF('Ceník - sklad'!A31&lt;&gt;"",'Ceník - sklad'!A31,"")</f>
        <v>12049</v>
      </c>
      <c r="B25" s="96">
        <f>IF(N$143="ANO",ROUND(('Ceník - sklad'!H31)*1.21,1),'Ceník - sklad'!H31)</f>
        <v>71.099999999999994</v>
      </c>
      <c r="C25" s="48">
        <f>IF('Ceník - sklad'!A103&lt;&gt;"",'Ceník - sklad'!A103,"")</f>
        <v>12193</v>
      </c>
      <c r="D25" s="93">
        <f>IF(N$143="ANO",ROUND(('Ceník - sklad'!H103)*1.21,1),'Ceník - sklad'!H103)</f>
        <v>221.8</v>
      </c>
      <c r="E25" s="48">
        <f>IF('Ceník - sklad'!A175&lt;&gt;"",'Ceník - sklad'!A175,"")</f>
        <v>12301</v>
      </c>
      <c r="F25" s="93">
        <f>IF(N$143="ANO",ROUND(('Ceník - sklad'!H175)*1.21,1),'Ceník - sklad'!H175)</f>
        <v>91.2</v>
      </c>
      <c r="G25" s="48">
        <f>IF('Ceník - sklad'!A247&lt;&gt;"",'Ceník - sklad'!A247,"")</f>
        <v>12439</v>
      </c>
      <c r="H25" s="93">
        <f>IF(N$143="ANO",ROUND(('Ceník - sklad'!H247)*1.21,1),'Ceník - sklad'!H247)</f>
        <v>155.1</v>
      </c>
      <c r="I25" s="48">
        <f>IF('Ceník - sklad'!A319&lt;&gt;"",'Ceník - sklad'!A319,"")</f>
        <v>12610</v>
      </c>
      <c r="J25" s="93">
        <f>IF(N$143="ANO",ROUND(('Ceník - sklad'!H319)*1.21,1),'Ceník - sklad'!H319)</f>
        <v>169.6</v>
      </c>
      <c r="K25" s="48">
        <f>IF('Ceník - sklad'!A391&lt;&gt;"",'Ceník - sklad'!A391,"")</f>
        <v>12920</v>
      </c>
      <c r="L25" s="93">
        <f>IF(N$143="ANO",ROUND(('Ceník - sklad'!H391)*1.21,1),'Ceník - sklad'!H391)</f>
        <v>127.4</v>
      </c>
      <c r="M25" s="49"/>
      <c r="N25" s="50"/>
    </row>
    <row r="26" spans="1:14" s="3" customFormat="1" ht="11.25" customHeight="1">
      <c r="A26" s="47">
        <f>IF('Ceník - sklad'!A32&lt;&gt;"",'Ceník - sklad'!A32,"")</f>
        <v>12050</v>
      </c>
      <c r="B26" s="96">
        <f>IF(N$143="ANO",ROUND(('Ceník - sklad'!H32)*1.21,1),'Ceník - sklad'!H32)</f>
        <v>57.1</v>
      </c>
      <c r="C26" s="48">
        <f>IF('Ceník - sklad'!A104&lt;&gt;"",'Ceník - sklad'!A104,"")</f>
        <v>12194</v>
      </c>
      <c r="D26" s="93">
        <f>IF(N$143="ANO",ROUND(('Ceník - sklad'!H104)*1.21,1),'Ceník - sklad'!H104)</f>
        <v>159.5</v>
      </c>
      <c r="E26" s="48">
        <f>IF('Ceník - sklad'!A176&lt;&gt;"",'Ceník - sklad'!A176,"")</f>
        <v>12302</v>
      </c>
      <c r="F26" s="93">
        <f>IF(N$143="ANO",ROUND(('Ceník - sklad'!H176)*1.21,1),'Ceník - sklad'!H176)</f>
        <v>85.8</v>
      </c>
      <c r="G26" s="48">
        <f>IF('Ceník - sklad'!A248&lt;&gt;"",'Ceník - sklad'!A248,"")</f>
        <v>12441</v>
      </c>
      <c r="H26" s="93">
        <f>IF(N$143="ANO",ROUND(('Ceník - sklad'!H248)*1.21,1),'Ceník - sklad'!H248)</f>
        <v>102.2</v>
      </c>
      <c r="I26" s="48">
        <f>IF('Ceník - sklad'!A320&lt;&gt;"",'Ceník - sklad'!A320,"")</f>
        <v>12611</v>
      </c>
      <c r="J26" s="93">
        <f>IF(N$143="ANO",ROUND(('Ceník - sklad'!H320)*1.21,1),'Ceník - sklad'!H320)</f>
        <v>159.1</v>
      </c>
      <c r="K26" s="48">
        <f>IF('Ceník - sklad'!A392&lt;&gt;"",'Ceník - sklad'!A392,"")</f>
        <v>12921</v>
      </c>
      <c r="L26" s="93">
        <f>IF(N$143="ANO",ROUND(('Ceník - sklad'!H392)*1.21,1),'Ceník - sklad'!H392)</f>
        <v>144.69999999999999</v>
      </c>
      <c r="M26" s="49"/>
      <c r="N26" s="50"/>
    </row>
    <row r="27" spans="1:14" s="3" customFormat="1" ht="11.25" customHeight="1">
      <c r="A27" s="47">
        <f>IF('Ceník - sklad'!A33&lt;&gt;"",'Ceník - sklad'!A33,"")</f>
        <v>12051</v>
      </c>
      <c r="B27" s="96">
        <f>IF(N$143="ANO",ROUND(('Ceník - sklad'!H33)*1.21,1),'Ceník - sklad'!H33)</f>
        <v>102.7</v>
      </c>
      <c r="C27" s="48">
        <f>IF('Ceník - sklad'!A105&lt;&gt;"",'Ceník - sklad'!A105,"")</f>
        <v>12197</v>
      </c>
      <c r="D27" s="93">
        <f>IF(N$143="ANO",ROUND(('Ceník - sklad'!H105)*1.21,1),'Ceník - sklad'!H105)</f>
        <v>167.2</v>
      </c>
      <c r="E27" s="48">
        <f>IF('Ceník - sklad'!A177&lt;&gt;"",'Ceník - sklad'!A177,"")</f>
        <v>12304</v>
      </c>
      <c r="F27" s="93">
        <f>IF(N$143="ANO",ROUND(('Ceník - sklad'!H177)*1.21,1),'Ceník - sklad'!H177)</f>
        <v>117.2</v>
      </c>
      <c r="G27" s="48">
        <f>IF('Ceník - sklad'!A249&lt;&gt;"",'Ceník - sklad'!A249,"")</f>
        <v>12444</v>
      </c>
      <c r="H27" s="93">
        <f>IF(N$143="ANO",ROUND(('Ceník - sklad'!H249)*1.21,1),'Ceník - sklad'!H249)</f>
        <v>75.3</v>
      </c>
      <c r="I27" s="48">
        <f>IF('Ceník - sklad'!A321&lt;&gt;"",'Ceník - sklad'!A321,"")</f>
        <v>12612</v>
      </c>
      <c r="J27" s="93">
        <f>IF(N$143="ANO",ROUND(('Ceník - sklad'!H321)*1.21,1),'Ceník - sklad'!H321)</f>
        <v>159.1</v>
      </c>
      <c r="K27" s="48">
        <f>IF('Ceník - sklad'!A393&lt;&gt;"",'Ceník - sklad'!A393,"")</f>
        <v>12922</v>
      </c>
      <c r="L27" s="93">
        <f>IF(N$143="ANO",ROUND(('Ceník - sklad'!H393)*1.21,1),'Ceník - sklad'!H393)</f>
        <v>169</v>
      </c>
      <c r="M27" s="49"/>
      <c r="N27" s="50"/>
    </row>
    <row r="28" spans="1:14" s="3" customFormat="1" ht="11.25" customHeight="1">
      <c r="A28" s="47">
        <f>IF('Ceník - sklad'!A34&lt;&gt;"",'Ceník - sklad'!A34,"")</f>
        <v>12052</v>
      </c>
      <c r="B28" s="96">
        <f>IF(N$143="ANO",ROUND(('Ceník - sklad'!H34)*1.21,1),'Ceník - sklad'!H34)</f>
        <v>105</v>
      </c>
      <c r="C28" s="48">
        <f>IF('Ceník - sklad'!A106&lt;&gt;"",'Ceník - sklad'!A106,"")</f>
        <v>12199</v>
      </c>
      <c r="D28" s="93">
        <f>IF(N$143="ANO",ROUND(('Ceník - sklad'!H106)*1.21,1),'Ceník - sklad'!H106)</f>
        <v>182.5</v>
      </c>
      <c r="E28" s="48">
        <f>IF('Ceník - sklad'!A178&lt;&gt;"",'Ceník - sklad'!A178,"")</f>
        <v>12306</v>
      </c>
      <c r="F28" s="93">
        <f>IF(N$143="ANO",ROUND(('Ceník - sklad'!H178)*1.21,1),'Ceník - sklad'!H178)</f>
        <v>50.5</v>
      </c>
      <c r="G28" s="48">
        <f>IF('Ceník - sklad'!A250&lt;&gt;"",'Ceník - sklad'!A250,"")</f>
        <v>12446</v>
      </c>
      <c r="H28" s="93">
        <f>IF(N$143="ANO",ROUND(('Ceník - sklad'!H250)*1.21,1),'Ceník - sklad'!H250)</f>
        <v>69</v>
      </c>
      <c r="I28" s="48">
        <f>IF('Ceník - sklad'!A322&lt;&gt;"",'Ceník - sklad'!A322,"")</f>
        <v>12613</v>
      </c>
      <c r="J28" s="93">
        <f>IF(N$143="ANO",ROUND(('Ceník - sklad'!H322)*1.21,1),'Ceník - sklad'!H322)</f>
        <v>255.9</v>
      </c>
      <c r="K28" s="48">
        <f>IF('Ceník - sklad'!A394&lt;&gt;"",'Ceník - sklad'!A394,"")</f>
        <v>12923</v>
      </c>
      <c r="L28" s="93">
        <f>IF(N$143="ANO",ROUND(('Ceník - sklad'!H394)*1.21,1),'Ceník - sklad'!H394)</f>
        <v>100.6</v>
      </c>
      <c r="M28" s="51"/>
      <c r="N28" s="52"/>
    </row>
    <row r="29" spans="1:14" s="3" customFormat="1" ht="11.25" customHeight="1">
      <c r="A29" s="47">
        <f>IF('Ceník - sklad'!A35&lt;&gt;"",'Ceník - sklad'!A35,"")</f>
        <v>12054</v>
      </c>
      <c r="B29" s="96">
        <f>IF(N$143="ANO",ROUND(('Ceník - sklad'!H35)*1.21,1),'Ceník - sklad'!H35)</f>
        <v>194.8</v>
      </c>
      <c r="C29" s="48">
        <f>IF('Ceník - sklad'!A107&lt;&gt;"",'Ceník - sklad'!A107,"")</f>
        <v>12202</v>
      </c>
      <c r="D29" s="93">
        <f>IF(N$143="ANO",ROUND(('Ceník - sklad'!H107)*1.21,1),'Ceník - sklad'!H107)</f>
        <v>136.9</v>
      </c>
      <c r="E29" s="48">
        <f>IF('Ceník - sklad'!A179&lt;&gt;"",'Ceník - sklad'!A179,"")</f>
        <v>12307</v>
      </c>
      <c r="F29" s="93">
        <f>IF(N$143="ANO",ROUND(('Ceník - sklad'!H179)*1.21,1),'Ceník - sklad'!H179)</f>
        <v>50.5</v>
      </c>
      <c r="G29" s="48">
        <f>IF('Ceník - sklad'!A251&lt;&gt;"",'Ceník - sklad'!A251,"")</f>
        <v>12449</v>
      </c>
      <c r="H29" s="93">
        <f>IF(N$143="ANO",ROUND(('Ceník - sklad'!H251)*1.21,1),'Ceník - sklad'!H251)</f>
        <v>52.4</v>
      </c>
      <c r="I29" s="48">
        <f>IF('Ceník - sklad'!A323&lt;&gt;"",'Ceník - sklad'!A323,"")</f>
        <v>12614</v>
      </c>
      <c r="J29" s="93">
        <f>IF(N$143="ANO",ROUND(('Ceník - sklad'!H323)*1.21,1),'Ceník - sklad'!H323)</f>
        <v>282.5</v>
      </c>
      <c r="K29" s="48">
        <f>IF('Ceník - sklad'!A395&lt;&gt;"",'Ceník - sklad'!A395,"")</f>
        <v>12924</v>
      </c>
      <c r="L29" s="93">
        <f>IF(N$143="ANO",ROUND(('Ceník - sklad'!H395)*1.21,1),'Ceník - sklad'!H395)</f>
        <v>128</v>
      </c>
      <c r="M29" s="51"/>
      <c r="N29" s="52"/>
    </row>
    <row r="30" spans="1:14" s="3" customFormat="1" ht="11.25" customHeight="1">
      <c r="A30" s="47">
        <f>IF('Ceník - sklad'!A36&lt;&gt;"",'Ceník - sklad'!A36,"")</f>
        <v>12055</v>
      </c>
      <c r="B30" s="96">
        <f>IF(N$143="ANO",ROUND(('Ceník - sklad'!H36)*1.21,1),'Ceník - sklad'!H36)</f>
        <v>55.4</v>
      </c>
      <c r="C30" s="48">
        <f>IF('Ceník - sklad'!A108&lt;&gt;"",'Ceník - sklad'!A108,"")</f>
        <v>12203</v>
      </c>
      <c r="D30" s="93">
        <f>IF(N$143="ANO",ROUND(('Ceník - sklad'!H108)*1.21,1),'Ceník - sklad'!H108)</f>
        <v>283.10000000000002</v>
      </c>
      <c r="E30" s="48">
        <f>IF('Ceník - sklad'!A180&lt;&gt;"",'Ceník - sklad'!A180,"")</f>
        <v>12308</v>
      </c>
      <c r="F30" s="93">
        <f>IF(N$143="ANO",ROUND(('Ceník - sklad'!H180)*1.21,1),'Ceník - sklad'!H180)</f>
        <v>84.7</v>
      </c>
      <c r="G30" s="48">
        <f>IF('Ceník - sklad'!A252&lt;&gt;"",'Ceník - sklad'!A252,"")</f>
        <v>12451</v>
      </c>
      <c r="H30" s="93">
        <f>IF(N$143="ANO",ROUND(('Ceník - sklad'!H252)*1.21,1),'Ceník - sklad'!H252)</f>
        <v>57.2</v>
      </c>
      <c r="I30" s="48">
        <f>IF('Ceník - sklad'!A324&lt;&gt;"",'Ceník - sklad'!A324,"")</f>
        <v>12615</v>
      </c>
      <c r="J30" s="93">
        <f>IF(N$143="ANO",ROUND(('Ceník - sklad'!H324)*1.21,1),'Ceník - sklad'!H324)</f>
        <v>266.60000000000002</v>
      </c>
      <c r="K30" s="48">
        <f>IF('Ceník - sklad'!A396&lt;&gt;"",'Ceník - sklad'!A396,"")</f>
        <v>12933</v>
      </c>
      <c r="L30" s="93">
        <f>IF(N$143="ANO",ROUND(('Ceník - sklad'!H396)*1.21,1),'Ceník - sklad'!H396)</f>
        <v>91.6</v>
      </c>
      <c r="M30" s="51"/>
      <c r="N30" s="105" t="s">
        <v>787</v>
      </c>
    </row>
    <row r="31" spans="1:14" s="3" customFormat="1" ht="11.25" customHeight="1">
      <c r="A31" s="47">
        <f>IF('Ceník - sklad'!A37&lt;&gt;"",'Ceník - sklad'!A37,"")</f>
        <v>12056</v>
      </c>
      <c r="B31" s="96">
        <f>IF(N$143="ANO",ROUND(('Ceník - sklad'!H37)*1.21,1),'Ceník - sklad'!H37)</f>
        <v>194.8</v>
      </c>
      <c r="C31" s="48">
        <f>IF('Ceník - sklad'!A109&lt;&gt;"",'Ceník - sklad'!A109,"")</f>
        <v>12204</v>
      </c>
      <c r="D31" s="93">
        <f>IF(N$143="ANO",ROUND(('Ceník - sklad'!H109)*1.21,1),'Ceník - sklad'!H109)</f>
        <v>199.3</v>
      </c>
      <c r="E31" s="48">
        <f>IF('Ceník - sklad'!A181&lt;&gt;"",'Ceník - sklad'!A181,"")</f>
        <v>12310</v>
      </c>
      <c r="F31" s="93">
        <f>IF(N$143="ANO",ROUND(('Ceník - sklad'!H181)*1.21,1),'Ceník - sklad'!H181)</f>
        <v>95.7</v>
      </c>
      <c r="G31" s="48">
        <f>IF('Ceník - sklad'!A253&lt;&gt;"",'Ceník - sklad'!A253,"")</f>
        <v>12452</v>
      </c>
      <c r="H31" s="93">
        <f>IF(N$143="ANO",ROUND(('Ceník - sklad'!H253)*1.21,1),'Ceník - sklad'!H253)</f>
        <v>217.9</v>
      </c>
      <c r="I31" s="48">
        <f>IF('Ceník - sklad'!A325&lt;&gt;"",'Ceník - sklad'!A325,"")</f>
        <v>12616</v>
      </c>
      <c r="J31" s="93">
        <f>IF(N$143="ANO",ROUND(('Ceník - sklad'!H325)*1.21,1),'Ceník - sklad'!H325)</f>
        <v>266.60000000000002</v>
      </c>
      <c r="K31" s="48">
        <f>IF('Ceník - sklad'!A397&lt;&gt;"",'Ceník - sklad'!A397,"")</f>
        <v>12934</v>
      </c>
      <c r="L31" s="93">
        <f>IF(N$143="ANO",ROUND(('Ceník - sklad'!H397)*1.21,1),'Ceník - sklad'!H397)</f>
        <v>84.2</v>
      </c>
      <c r="M31" s="51"/>
      <c r="N31" s="105"/>
    </row>
    <row r="32" spans="1:14" s="3" customFormat="1" ht="11.25" customHeight="1">
      <c r="A32" s="47">
        <f>IF('Ceník - sklad'!A38&lt;&gt;"",'Ceník - sklad'!A38,"")</f>
        <v>12057</v>
      </c>
      <c r="B32" s="96">
        <f>IF(N$143="ANO",ROUND(('Ceník - sklad'!H38)*1.21,1),'Ceník - sklad'!H38)</f>
        <v>105.8</v>
      </c>
      <c r="C32" s="48">
        <f>IF('Ceník - sklad'!A110&lt;&gt;"",'Ceník - sklad'!A110,"")</f>
        <v>12205</v>
      </c>
      <c r="D32" s="93">
        <f>IF(N$143="ANO",ROUND(('Ceník - sklad'!H110)*1.21,1),'Ceník - sklad'!H110)</f>
        <v>194.3</v>
      </c>
      <c r="E32" s="48">
        <f>IF('Ceník - sklad'!A182&lt;&gt;"",'Ceník - sklad'!A182,"")</f>
        <v>12321</v>
      </c>
      <c r="F32" s="93">
        <f>IF(N$143="ANO",ROUND(('Ceník - sklad'!H182)*1.21,1),'Ceník - sklad'!H182)</f>
        <v>101.5</v>
      </c>
      <c r="G32" s="48">
        <f>IF('Ceník - sklad'!A254&lt;&gt;"",'Ceník - sklad'!A254,"")</f>
        <v>12454</v>
      </c>
      <c r="H32" s="93">
        <f>IF(N$143="ANO",ROUND(('Ceník - sklad'!H254)*1.21,1),'Ceník - sklad'!H254)</f>
        <v>220.2</v>
      </c>
      <c r="I32" s="48">
        <f>IF('Ceník - sklad'!A326&lt;&gt;"",'Ceník - sklad'!A326,"")</f>
        <v>12628</v>
      </c>
      <c r="J32" s="93">
        <f>IF(N$143="ANO",ROUND(('Ceník - sklad'!H326)*1.21,1),'Ceník - sklad'!H326)</f>
        <v>156.6</v>
      </c>
      <c r="K32" s="48">
        <f>IF('Ceník - sklad'!A398&lt;&gt;"",'Ceník - sklad'!A398,"")</f>
        <v>12935</v>
      </c>
      <c r="L32" s="93">
        <f>IF(N$143="ANO",ROUND(('Ceník - sklad'!H398)*1.21,1),'Ceník - sklad'!H398)</f>
        <v>127.9</v>
      </c>
      <c r="M32" s="51"/>
      <c r="N32" s="105"/>
    </row>
    <row r="33" spans="1:14" s="3" customFormat="1" ht="11.25" customHeight="1">
      <c r="A33" s="47">
        <f>IF('Ceník - sklad'!A39&lt;&gt;"",'Ceník - sklad'!A39,"")</f>
        <v>12060</v>
      </c>
      <c r="B33" s="96">
        <f>IF(N$143="ANO",ROUND(('Ceník - sklad'!H39)*1.21,1),'Ceník - sklad'!H39)</f>
        <v>103.1</v>
      </c>
      <c r="C33" s="48">
        <f>IF('Ceník - sklad'!A111&lt;&gt;"",'Ceník - sklad'!A111,"")</f>
        <v>12206</v>
      </c>
      <c r="D33" s="93">
        <f>IF(N$143="ANO",ROUND(('Ceník - sklad'!H111)*1.21,1),'Ceník - sklad'!H111)</f>
        <v>144</v>
      </c>
      <c r="E33" s="48">
        <f>IF('Ceník - sklad'!A183&lt;&gt;"",'Ceník - sklad'!A183,"")</f>
        <v>12322</v>
      </c>
      <c r="F33" s="93">
        <f>IF(N$143="ANO",ROUND(('Ceník - sklad'!H183)*1.21,1),'Ceník - sklad'!H183)</f>
        <v>92.3</v>
      </c>
      <c r="G33" s="48">
        <f>IF('Ceník - sklad'!A255&lt;&gt;"",'Ceník - sklad'!A255,"")</f>
        <v>12456</v>
      </c>
      <c r="H33" s="93">
        <f>IF(N$143="ANO",ROUND(('Ceník - sklad'!H255)*1.21,1),'Ceník - sklad'!H255)</f>
        <v>283.89999999999998</v>
      </c>
      <c r="I33" s="48">
        <f>IF('Ceník - sklad'!A327&lt;&gt;"",'Ceník - sklad'!A327,"")</f>
        <v>12629</v>
      </c>
      <c r="J33" s="93">
        <f>IF(N$143="ANO",ROUND(('Ceník - sklad'!H327)*1.21,1),'Ceník - sklad'!H327)</f>
        <v>162.30000000000001</v>
      </c>
      <c r="K33" s="48">
        <f>IF('Ceník - sklad'!A399&lt;&gt;"",'Ceník - sklad'!A399,"")</f>
        <v>12936</v>
      </c>
      <c r="L33" s="93">
        <f>IF(N$143="ANO",ROUND(('Ceník - sklad'!H399)*1.21,1),'Ceník - sklad'!H399)</f>
        <v>79.7</v>
      </c>
      <c r="M33" s="51"/>
      <c r="N33" s="105"/>
    </row>
    <row r="34" spans="1:14" s="3" customFormat="1" ht="11.25" customHeight="1">
      <c r="A34" s="47">
        <f>IF('Ceník - sklad'!A40&lt;&gt;"",'Ceník - sklad'!A40,"")</f>
        <v>12063</v>
      </c>
      <c r="B34" s="96">
        <f>IF(N$143="ANO",ROUND(('Ceník - sklad'!H40)*1.21,1),'Ceník - sklad'!H40)</f>
        <v>293.89999999999998</v>
      </c>
      <c r="C34" s="48">
        <f>IF('Ceník - sklad'!A112&lt;&gt;"",'Ceník - sklad'!A112,"")</f>
        <v>12207</v>
      </c>
      <c r="D34" s="93">
        <f>IF(N$143="ANO",ROUND(('Ceník - sklad'!H112)*1.21,1),'Ceník - sklad'!H112)</f>
        <v>199.9</v>
      </c>
      <c r="E34" s="48">
        <f>IF('Ceník - sklad'!A184&lt;&gt;"",'Ceník - sklad'!A184,"")</f>
        <v>12323</v>
      </c>
      <c r="F34" s="93">
        <f>IF(N$143="ANO",ROUND(('Ceník - sklad'!H184)*1.21,1),'Ceník - sklad'!H184)</f>
        <v>156.19999999999999</v>
      </c>
      <c r="G34" s="48">
        <f>IF('Ceník - sklad'!A256&lt;&gt;"",'Ceník - sklad'!A256,"")</f>
        <v>12457</v>
      </c>
      <c r="H34" s="93">
        <f>IF(N$143="ANO",ROUND(('Ceník - sklad'!H256)*1.21,1),'Ceník - sklad'!H256)</f>
        <v>229.7</v>
      </c>
      <c r="I34" s="48">
        <f>IF('Ceník - sklad'!A328&lt;&gt;"",'Ceník - sklad'!A328,"")</f>
        <v>12630</v>
      </c>
      <c r="J34" s="93">
        <f>IF(N$143="ANO",ROUND(('Ceník - sklad'!H328)*1.21,1),'Ceník - sklad'!H328)</f>
        <v>231.2</v>
      </c>
      <c r="K34" s="48">
        <f>IF('Ceník - sklad'!A400&lt;&gt;"",'Ceník - sklad'!A400,"")</f>
        <v>12937</v>
      </c>
      <c r="L34" s="93">
        <f>IF(N$143="ANO",ROUND(('Ceník - sklad'!H400)*1.21,1),'Ceník - sklad'!H400)</f>
        <v>144</v>
      </c>
      <c r="M34" s="51"/>
      <c r="N34" s="105"/>
    </row>
    <row r="35" spans="1:14" s="3" customFormat="1" ht="11.25" customHeight="1">
      <c r="A35" s="47">
        <f>IF('Ceník - sklad'!A41&lt;&gt;"",'Ceník - sklad'!A41,"")</f>
        <v>12064</v>
      </c>
      <c r="B35" s="96">
        <f>IF(N$143="ANO",ROUND(('Ceník - sklad'!H41)*1.21,1),'Ceník - sklad'!H41)</f>
        <v>293.89999999999998</v>
      </c>
      <c r="C35" s="48">
        <f>IF('Ceník - sklad'!A113&lt;&gt;"",'Ceník - sklad'!A113,"")</f>
        <v>12208</v>
      </c>
      <c r="D35" s="93">
        <f>IF(N$143="ANO",ROUND(('Ceník - sklad'!H113)*1.21,1),'Ceník - sklad'!H113)</f>
        <v>250.6</v>
      </c>
      <c r="E35" s="48">
        <f>IF('Ceník - sklad'!A185&lt;&gt;"",'Ceník - sklad'!A185,"")</f>
        <v>12327</v>
      </c>
      <c r="F35" s="93">
        <f>IF(N$143="ANO",ROUND(('Ceník - sklad'!H185)*1.21,1),'Ceník - sklad'!H185)</f>
        <v>139.19999999999999</v>
      </c>
      <c r="G35" s="48">
        <f>IF('Ceník - sklad'!A257&lt;&gt;"",'Ceník - sklad'!A257,"")</f>
        <v>12458</v>
      </c>
      <c r="H35" s="93">
        <f>IF(N$143="ANO",ROUND(('Ceník - sklad'!H257)*1.21,1),'Ceník - sklad'!H257)</f>
        <v>262.8</v>
      </c>
      <c r="I35" s="48">
        <f>IF('Ceník - sklad'!A329&lt;&gt;"",'Ceník - sklad'!A329,"")</f>
        <v>12631</v>
      </c>
      <c r="J35" s="93">
        <f>IF(N$143="ANO",ROUND(('Ceník - sklad'!H329)*1.21,1),'Ceník - sklad'!H329)</f>
        <v>281.60000000000002</v>
      </c>
      <c r="K35" s="48">
        <f>IF('Ceník - sklad'!A401&lt;&gt;"",'Ceník - sklad'!A401,"")</f>
        <v>12938</v>
      </c>
      <c r="L35" s="93">
        <f>IF(N$143="ANO",ROUND(('Ceník - sklad'!H401)*1.21,1),'Ceník - sklad'!H401)</f>
        <v>79.7</v>
      </c>
      <c r="M35" s="51"/>
      <c r="N35" s="105"/>
    </row>
    <row r="36" spans="1:14" s="3" customFormat="1" ht="11.25" customHeight="1">
      <c r="A36" s="47">
        <f>IF('Ceník - sklad'!A42&lt;&gt;"",'Ceník - sklad'!A42,"")</f>
        <v>12065</v>
      </c>
      <c r="B36" s="96">
        <f>IF(N$143="ANO",ROUND(('Ceník - sklad'!H42)*1.21,1),'Ceník - sklad'!H42)</f>
        <v>128.5</v>
      </c>
      <c r="C36" s="48">
        <f>IF('Ceník - sklad'!A114&lt;&gt;"",'Ceník - sklad'!A114,"")</f>
        <v>12209</v>
      </c>
      <c r="D36" s="93">
        <f>IF(N$143="ANO",ROUND(('Ceník - sklad'!H114)*1.21,1),'Ceník - sklad'!H114)</f>
        <v>300.89999999999998</v>
      </c>
      <c r="E36" s="48">
        <f>IF('Ceník - sklad'!A186&lt;&gt;"",'Ceník - sklad'!A186,"")</f>
        <v>12328</v>
      </c>
      <c r="F36" s="93">
        <f>IF(N$143="ANO",ROUND(('Ceník - sklad'!H186)*1.21,1),'Ceník - sklad'!H186)</f>
        <v>155.1</v>
      </c>
      <c r="G36" s="48">
        <f>IF('Ceník - sklad'!A258&lt;&gt;"",'Ceník - sklad'!A258,"")</f>
        <v>12459</v>
      </c>
      <c r="H36" s="93">
        <f>IF(N$143="ANO",ROUND(('Ceník - sklad'!H258)*1.21,1),'Ceník - sklad'!H258)</f>
        <v>274.8</v>
      </c>
      <c r="I36" s="48">
        <f>IF('Ceník - sklad'!A330&lt;&gt;"",'Ceník - sklad'!A330,"")</f>
        <v>12632</v>
      </c>
      <c r="J36" s="93">
        <f>IF(N$143="ANO",ROUND(('Ceník - sklad'!H330)*1.21,1),'Ceník - sklad'!H330)</f>
        <v>164.2</v>
      </c>
      <c r="K36" s="48">
        <f>IF('Ceník - sklad'!A402&lt;&gt;"",'Ceník - sklad'!A402,"")</f>
        <v>12939</v>
      </c>
      <c r="L36" s="93">
        <f>IF(N$143="ANO",ROUND(('Ceník - sklad'!H402)*1.21,1),'Ceník - sklad'!H402)</f>
        <v>140.80000000000001</v>
      </c>
      <c r="M36" s="51"/>
      <c r="N36" s="105"/>
    </row>
    <row r="37" spans="1:14" s="3" customFormat="1" ht="11.25" customHeight="1">
      <c r="A37" s="47">
        <f>IF('Ceník - sklad'!A43&lt;&gt;"",'Ceník - sklad'!A43,"")</f>
        <v>12066</v>
      </c>
      <c r="B37" s="96">
        <f>IF(N$143="ANO",ROUND(('Ceník - sklad'!H43)*1.21,1),'Ceník - sklad'!H43)</f>
        <v>78.400000000000006</v>
      </c>
      <c r="C37" s="48">
        <f>IF('Ceník - sklad'!A115&lt;&gt;"",'Ceník - sklad'!A115,"")</f>
        <v>12213</v>
      </c>
      <c r="D37" s="93">
        <f>IF(N$143="ANO",ROUND(('Ceník - sklad'!H115)*1.21,1),'Ceník - sklad'!H115)</f>
        <v>270.39999999999998</v>
      </c>
      <c r="E37" s="48">
        <f>IF('Ceník - sklad'!A187&lt;&gt;"",'Ceník - sklad'!A187,"")</f>
        <v>12329</v>
      </c>
      <c r="F37" s="93">
        <f>IF(N$143="ANO",ROUND(('Ceník - sklad'!H187)*1.21,1),'Ceník - sklad'!H187)</f>
        <v>242.6</v>
      </c>
      <c r="G37" s="48">
        <f>IF('Ceník - sklad'!A259&lt;&gt;"",'Ceník - sklad'!A259,"")</f>
        <v>12460</v>
      </c>
      <c r="H37" s="93">
        <f>IF(N$143="ANO",ROUND(('Ceník - sklad'!H259)*1.21,1),'Ceník - sklad'!H259)</f>
        <v>311.5</v>
      </c>
      <c r="I37" s="48">
        <f>IF('Ceník - sklad'!A331&lt;&gt;"",'Ceník - sklad'!A331,"")</f>
        <v>12644</v>
      </c>
      <c r="J37" s="93">
        <f>IF(N$143="ANO",ROUND(('Ceník - sklad'!H331)*1.21,1),'Ceník - sklad'!H331)</f>
        <v>76.099999999999994</v>
      </c>
      <c r="K37" s="48">
        <f>IF('Ceník - sklad'!A403&lt;&gt;"",'Ceník - sklad'!A403,"")</f>
        <v>12941</v>
      </c>
      <c r="L37" s="93">
        <f>IF(N$143="ANO",ROUND(('Ceník - sklad'!H403)*1.21,1),'Ceník - sklad'!H403)</f>
        <v>125.4</v>
      </c>
      <c r="M37" s="51"/>
      <c r="N37" s="105"/>
    </row>
    <row r="38" spans="1:14" s="3" customFormat="1" ht="11.25" customHeight="1">
      <c r="A38" s="47">
        <f>IF('Ceník - sklad'!A44&lt;&gt;"",'Ceník - sklad'!A44,"")</f>
        <v>12067</v>
      </c>
      <c r="B38" s="96">
        <f>IF(N$143="ANO",ROUND(('Ceník - sklad'!H44)*1.21,1),'Ceník - sklad'!H44)</f>
        <v>94.4</v>
      </c>
      <c r="C38" s="48">
        <f>IF('Ceník - sklad'!A116&lt;&gt;"",'Ceník - sklad'!A116,"")</f>
        <v>12215</v>
      </c>
      <c r="D38" s="93">
        <f>IF(N$143="ANO",ROUND(('Ceník - sklad'!H116)*1.21,1),'Ceník - sklad'!H116)</f>
        <v>283.39999999999998</v>
      </c>
      <c r="E38" s="48">
        <f>IF('Ceník - sklad'!A188&lt;&gt;"",'Ceník - sklad'!A188,"")</f>
        <v>12333</v>
      </c>
      <c r="F38" s="93">
        <f>IF(N$143="ANO",ROUND(('Ceník - sklad'!H188)*1.21,1),'Ceník - sklad'!H188)</f>
        <v>194.6</v>
      </c>
      <c r="G38" s="48">
        <f>IF('Ceník - sklad'!A260&lt;&gt;"",'Ceník - sklad'!A260,"")</f>
        <v>12462</v>
      </c>
      <c r="H38" s="93">
        <f>IF(N$143="ANO",ROUND(('Ceník - sklad'!H260)*1.21,1),'Ceník - sklad'!H260)</f>
        <v>327.7</v>
      </c>
      <c r="I38" s="48">
        <f>IF('Ceník - sklad'!A332&lt;&gt;"",'Ceník - sklad'!A332,"")</f>
        <v>12645</v>
      </c>
      <c r="J38" s="93">
        <f>IF(N$143="ANO",ROUND(('Ceník - sklad'!H332)*1.21,1),'Ceník - sklad'!H332)</f>
        <v>86.8</v>
      </c>
      <c r="K38" s="48">
        <f>IF('Ceník - sklad'!A404&lt;&gt;"",'Ceník - sklad'!A404,"")</f>
        <v>12942</v>
      </c>
      <c r="L38" s="93">
        <f>IF(N$143="ANO",ROUND(('Ceník - sklad'!H404)*1.21,1),'Ceník - sklad'!H404)</f>
        <v>84.1</v>
      </c>
      <c r="M38" s="51"/>
      <c r="N38" s="105"/>
    </row>
    <row r="39" spans="1:14" s="3" customFormat="1" ht="11.25" customHeight="1">
      <c r="A39" s="47">
        <f>IF('Ceník - sklad'!A45&lt;&gt;"",'Ceník - sklad'!A45,"")</f>
        <v>12068</v>
      </c>
      <c r="B39" s="96">
        <f>IF(N$143="ANO",ROUND(('Ceník - sklad'!H45)*1.21,1),'Ceník - sklad'!H45)</f>
        <v>48.4</v>
      </c>
      <c r="C39" s="48">
        <f>IF('Ceník - sklad'!A117&lt;&gt;"",'Ceník - sklad'!A117,"")</f>
        <v>12216</v>
      </c>
      <c r="D39" s="93">
        <f>IF(N$143="ANO",ROUND(('Ceník - sklad'!H117)*1.21,1),'Ceník - sklad'!H117)</f>
        <v>136.9</v>
      </c>
      <c r="E39" s="48">
        <f>IF('Ceník - sklad'!A189&lt;&gt;"",'Ceník - sklad'!A189,"")</f>
        <v>12335</v>
      </c>
      <c r="F39" s="93">
        <f>IF(N$143="ANO",ROUND(('Ceník - sklad'!H189)*1.21,1),'Ceník - sklad'!H189)</f>
        <v>141.1</v>
      </c>
      <c r="G39" s="48">
        <f>IF('Ceník - sklad'!A261&lt;&gt;"",'Ceník - sklad'!A261,"")</f>
        <v>12463</v>
      </c>
      <c r="H39" s="93">
        <f>IF(N$143="ANO",ROUND(('Ceník - sklad'!H261)*1.21,1),'Ceník - sklad'!H261)</f>
        <v>361.7</v>
      </c>
      <c r="I39" s="48">
        <f>IF('Ceník - sklad'!A333&lt;&gt;"",'Ceník - sklad'!A333,"")</f>
        <v>12646</v>
      </c>
      <c r="J39" s="93">
        <f>IF(N$143="ANO",ROUND(('Ceník - sklad'!H333)*1.21,1),'Ceník - sklad'!H333)</f>
        <v>59.7</v>
      </c>
      <c r="K39" s="48">
        <f>IF('Ceník - sklad'!A405&lt;&gt;"",'Ceník - sklad'!A405,"")</f>
        <v>12943</v>
      </c>
      <c r="L39" s="93">
        <f>IF(N$143="ANO",ROUND(('Ceník - sklad'!H405)*1.21,1),'Ceník - sklad'!H405)</f>
        <v>82.8</v>
      </c>
      <c r="M39" s="51"/>
      <c r="N39" s="105"/>
    </row>
    <row r="40" spans="1:14" s="3" customFormat="1" ht="11.25" customHeight="1">
      <c r="A40" s="47">
        <f>IF('Ceník - sklad'!A46&lt;&gt;"",'Ceník - sklad'!A46,"")</f>
        <v>12069</v>
      </c>
      <c r="B40" s="96">
        <f>IF(N$143="ANO",ROUND(('Ceník - sklad'!H46)*1.21,1),'Ceník - sklad'!H46)</f>
        <v>60.6</v>
      </c>
      <c r="C40" s="48">
        <f>IF('Ceník - sklad'!A118&lt;&gt;"",'Ceník - sklad'!A118,"")</f>
        <v>12217</v>
      </c>
      <c r="D40" s="93">
        <f>IF(N$143="ANO",ROUND(('Ceník - sklad'!H118)*1.21,1),'Ceník - sklad'!H118)</f>
        <v>136.9</v>
      </c>
      <c r="E40" s="48">
        <f>IF('Ceník - sklad'!A190&lt;&gt;"",'Ceník - sklad'!A190,"")</f>
        <v>12337</v>
      </c>
      <c r="F40" s="93">
        <f>IF(N$143="ANO",ROUND(('Ceník - sklad'!H190)*1.21,1),'Ceník - sklad'!H190)</f>
        <v>194.3</v>
      </c>
      <c r="G40" s="48">
        <f>IF('Ceník - sklad'!A262&lt;&gt;"",'Ceník - sklad'!A262,"")</f>
        <v>12464</v>
      </c>
      <c r="H40" s="93">
        <f>IF(N$143="ANO",ROUND(('Ceník - sklad'!H262)*1.21,1),'Ceník - sklad'!H262)</f>
        <v>373.2</v>
      </c>
      <c r="I40" s="48">
        <f>IF('Ceník - sklad'!A334&lt;&gt;"",'Ceník - sklad'!A334,"")</f>
        <v>12647</v>
      </c>
      <c r="J40" s="93">
        <f>IF(N$143="ANO",ROUND(('Ceník - sklad'!H334)*1.21,1),'Ceník - sklad'!H334)</f>
        <v>71.3</v>
      </c>
      <c r="K40" s="48">
        <f>IF('Ceník - sklad'!A406&lt;&gt;"",'Ceník - sklad'!A406,"")</f>
        <v>12950</v>
      </c>
      <c r="L40" s="93">
        <f>IF(N$143="ANO",ROUND(('Ceník - sklad'!H406)*1.21,1),'Ceník - sklad'!H406)</f>
        <v>417.7</v>
      </c>
      <c r="M40" s="51"/>
      <c r="N40" s="105"/>
    </row>
    <row r="41" spans="1:14" s="3" customFormat="1" ht="11.25" customHeight="1">
      <c r="A41" s="47">
        <f>IF('Ceník - sklad'!A47&lt;&gt;"",'Ceník - sklad'!A47,"")</f>
        <v>12070</v>
      </c>
      <c r="B41" s="96">
        <f>IF(N$143="ANO",ROUND(('Ceník - sklad'!H47)*1.21,1),'Ceník - sklad'!H47)</f>
        <v>99.5</v>
      </c>
      <c r="C41" s="48">
        <f>IF('Ceník - sklad'!A119&lt;&gt;"",'Ceník - sklad'!A119,"")</f>
        <v>12219</v>
      </c>
      <c r="D41" s="93">
        <f>IF(N$143="ANO",ROUND(('Ceník - sklad'!H119)*1.21,1),'Ceník - sklad'!H119)</f>
        <v>142.19999999999999</v>
      </c>
      <c r="E41" s="48">
        <f>IF('Ceník - sklad'!A191&lt;&gt;"",'Ceník - sklad'!A191,"")</f>
        <v>12338</v>
      </c>
      <c r="F41" s="93">
        <f>IF(N$143="ANO",ROUND(('Ceník - sklad'!H191)*1.21,1),'Ceník - sklad'!H191)</f>
        <v>199.3</v>
      </c>
      <c r="G41" s="48">
        <f>IF('Ceník - sklad'!A263&lt;&gt;"",'Ceník - sklad'!A263,"")</f>
        <v>12465</v>
      </c>
      <c r="H41" s="93">
        <f>IF(N$143="ANO",ROUND(('Ceník - sklad'!H263)*1.21,1),'Ceník - sklad'!H263)</f>
        <v>711</v>
      </c>
      <c r="I41" s="48">
        <f>IF('Ceník - sklad'!A335&lt;&gt;"",'Ceník - sklad'!A335,"")</f>
        <v>12648</v>
      </c>
      <c r="J41" s="93">
        <f>IF(N$143="ANO",ROUND(('Ceník - sklad'!H335)*1.21,1),'Ceník - sklad'!H335)</f>
        <v>133.6</v>
      </c>
      <c r="K41" s="48">
        <f>IF('Ceník - sklad'!A407&lt;&gt;"",'Ceník - sklad'!A407,"")</f>
        <v>12951</v>
      </c>
      <c r="L41" s="93">
        <f>IF(N$143="ANO",ROUND(('Ceník - sklad'!H407)*1.21,1),'Ceník - sklad'!H407)</f>
        <v>417.7</v>
      </c>
      <c r="M41" s="51"/>
      <c r="N41" s="105"/>
    </row>
    <row r="42" spans="1:14" s="3" customFormat="1" ht="11.25" customHeight="1">
      <c r="A42" s="47">
        <f>IF('Ceník - sklad'!A48&lt;&gt;"",'Ceník - sklad'!A48,"")</f>
        <v>12071</v>
      </c>
      <c r="B42" s="96">
        <f>IF(N$143="ANO",ROUND(('Ceník - sklad'!H48)*1.21,1),'Ceník - sklad'!H48)</f>
        <v>201</v>
      </c>
      <c r="C42" s="48">
        <f>IF('Ceník - sklad'!A120&lt;&gt;"",'Ceník - sklad'!A120,"")</f>
        <v>12220</v>
      </c>
      <c r="D42" s="93">
        <f>IF(N$143="ANO",ROUND(('Ceník - sklad'!H120)*1.21,1),'Ceník - sklad'!H120)</f>
        <v>84.6</v>
      </c>
      <c r="E42" s="48">
        <f>IF('Ceník - sklad'!A192&lt;&gt;"",'Ceník - sklad'!A192,"")</f>
        <v>12339</v>
      </c>
      <c r="F42" s="93">
        <f>IF(N$143="ANO",ROUND(('Ceník - sklad'!H192)*1.21,1),'Ceník - sklad'!H192)</f>
        <v>199.3</v>
      </c>
      <c r="G42" s="48">
        <f>IF('Ceník - sklad'!A264&lt;&gt;"",'Ceník - sklad'!A264,"")</f>
        <v>12467</v>
      </c>
      <c r="H42" s="93">
        <f>IF(N$143="ANO",ROUND(('Ceník - sklad'!H264)*1.21,1),'Ceník - sklad'!H264)</f>
        <v>392.4</v>
      </c>
      <c r="I42" s="48">
        <f>IF('Ceník - sklad'!A336&lt;&gt;"",'Ceník - sklad'!A336,"")</f>
        <v>12649</v>
      </c>
      <c r="J42" s="93">
        <f>IF(N$143="ANO",ROUND(('Ceník - sklad'!H336)*1.21,1),'Ceník - sklad'!H336)</f>
        <v>133.6</v>
      </c>
      <c r="K42" s="48">
        <f>IF('Ceník - sklad'!A408&lt;&gt;"",'Ceník - sklad'!A408,"")</f>
        <v>12968</v>
      </c>
      <c r="L42" s="93">
        <f>IF(N$143="ANO",ROUND(('Ceník - sklad'!H408)*1.21,1),'Ceník - sklad'!H408)</f>
        <v>195.3</v>
      </c>
      <c r="M42" s="51"/>
      <c r="N42" s="105"/>
    </row>
    <row r="43" spans="1:14" s="3" customFormat="1" ht="11.25" customHeight="1">
      <c r="A43" s="47">
        <f>IF('Ceník - sklad'!A49&lt;&gt;"",'Ceník - sklad'!A49,"")</f>
        <v>12072</v>
      </c>
      <c r="B43" s="96">
        <f>IF(N$143="ANO",ROUND(('Ceník - sklad'!H49)*1.21,1),'Ceník - sklad'!H49)</f>
        <v>64.599999999999994</v>
      </c>
      <c r="C43" s="48">
        <f>IF('Ceník - sklad'!A121&lt;&gt;"",'Ceník - sklad'!A121,"")</f>
        <v>12221</v>
      </c>
      <c r="D43" s="93">
        <f>IF(N$143="ANO",ROUND(('Ceník - sklad'!H121)*1.21,1),'Ceník - sklad'!H121)</f>
        <v>84.6</v>
      </c>
      <c r="E43" s="48">
        <f>IF('Ceník - sklad'!A193&lt;&gt;"",'Ceník - sklad'!A193,"")</f>
        <v>12350</v>
      </c>
      <c r="F43" s="93">
        <f>IF(N$143="ANO",ROUND(('Ceník - sklad'!H193)*1.21,1),'Ceník - sklad'!H193)</f>
        <v>103.3</v>
      </c>
      <c r="G43" s="48">
        <f>IF('Ceník - sklad'!A265&lt;&gt;"",'Ceník - sklad'!A265,"")</f>
        <v>12470</v>
      </c>
      <c r="H43" s="93">
        <f>IF(N$143="ANO",ROUND(('Ceník - sklad'!H265)*1.21,1),'Ceník - sklad'!H265)</f>
        <v>152.6</v>
      </c>
      <c r="I43" s="48">
        <f>IF('Ceník - sklad'!A337&lt;&gt;"",'Ceník - sklad'!A337,"")</f>
        <v>12650</v>
      </c>
      <c r="J43" s="93">
        <f>IF(N$143="ANO",ROUND(('Ceník - sklad'!H337)*1.21,1),'Ceník - sklad'!H337)</f>
        <v>133.6</v>
      </c>
      <c r="K43" s="48">
        <f>IF('Ceník - sklad'!A409&lt;&gt;"",'Ceník - sklad'!A409,"")</f>
        <v>12970</v>
      </c>
      <c r="L43" s="93">
        <f>IF(N$143="ANO",ROUND(('Ceník - sklad'!H409)*1.21,1),'Ceník - sklad'!H409)</f>
        <v>195.3</v>
      </c>
      <c r="M43" s="51"/>
      <c r="N43" s="52"/>
    </row>
    <row r="44" spans="1:14" s="3" customFormat="1" ht="11.25" customHeight="1">
      <c r="A44" s="47">
        <f>IF('Ceník - sklad'!A50&lt;&gt;"",'Ceník - sklad'!A50,"")</f>
        <v>12074</v>
      </c>
      <c r="B44" s="96">
        <f>IF(N$143="ANO",ROUND(('Ceník - sklad'!H50)*1.21,1),'Ceník - sklad'!H50)</f>
        <v>118.7</v>
      </c>
      <c r="C44" s="48">
        <f>IF('Ceník - sklad'!A122&lt;&gt;"",'Ceník - sklad'!A122,"")</f>
        <v>12222</v>
      </c>
      <c r="D44" s="93">
        <f>IF(N$143="ANO",ROUND(('Ceník - sklad'!H122)*1.21,1),'Ceník - sklad'!H122)</f>
        <v>88.8</v>
      </c>
      <c r="E44" s="48">
        <f>IF('Ceník - sklad'!A194&lt;&gt;"",'Ceník - sklad'!A194,"")</f>
        <v>12351</v>
      </c>
      <c r="F44" s="93">
        <f>IF(N$143="ANO",ROUND(('Ceník - sklad'!H194)*1.21,1),'Ceník - sklad'!H194)</f>
        <v>440.8</v>
      </c>
      <c r="G44" s="48">
        <f>IF('Ceník - sklad'!A266&lt;&gt;"",'Ceník - sklad'!A266,"")</f>
        <v>12473</v>
      </c>
      <c r="H44" s="93">
        <f>IF(N$143="ANO",ROUND(('Ceník - sklad'!H266)*1.21,1),'Ceník - sklad'!H266)</f>
        <v>201.7</v>
      </c>
      <c r="I44" s="48">
        <f>IF('Ceník - sklad'!A338&lt;&gt;"",'Ceník - sklad'!A338,"")</f>
        <v>12660</v>
      </c>
      <c r="J44" s="93">
        <f>IF(N$143="ANO",ROUND(('Ceník - sklad'!H338)*1.21,1),'Ceník - sklad'!H338)</f>
        <v>75.599999999999994</v>
      </c>
      <c r="K44" s="48">
        <f>IF('Ceník - sklad'!A410&lt;&gt;"",'Ceník - sklad'!A410,"")</f>
        <v>12972</v>
      </c>
      <c r="L44" s="93">
        <f>IF(N$143="ANO",ROUND(('Ceník - sklad'!H410)*1.21,1),'Ceník - sklad'!H410)</f>
        <v>248.1</v>
      </c>
      <c r="M44" s="51"/>
      <c r="N44" s="52"/>
    </row>
    <row r="45" spans="1:14" s="3" customFormat="1" ht="11.25" customHeight="1">
      <c r="A45" s="47">
        <f>IF('Ceník - sklad'!A51&lt;&gt;"",'Ceník - sklad'!A51,"")</f>
        <v>12075</v>
      </c>
      <c r="B45" s="96">
        <f>IF(N$143="ANO",ROUND(('Ceník - sklad'!H51)*1.21,1),'Ceník - sklad'!H51)</f>
        <v>106.6</v>
      </c>
      <c r="C45" s="48">
        <f>IF('Ceník - sklad'!A123&lt;&gt;"",'Ceník - sklad'!A123,"")</f>
        <v>12224</v>
      </c>
      <c r="D45" s="93">
        <f>IF(N$143="ANO",ROUND(('Ceník - sklad'!H123)*1.21,1),'Ceník - sklad'!H123)</f>
        <v>129.80000000000001</v>
      </c>
      <c r="E45" s="48">
        <f>IF('Ceník - sklad'!A195&lt;&gt;"",'Ceník - sklad'!A195,"")</f>
        <v>12353</v>
      </c>
      <c r="F45" s="93">
        <f>IF(N$143="ANO",ROUND(('Ceník - sklad'!H195)*1.21,1),'Ceník - sklad'!H195)</f>
        <v>505.4</v>
      </c>
      <c r="G45" s="48">
        <f>IF('Ceník - sklad'!A267&lt;&gt;"",'Ceník - sklad'!A267,"")</f>
        <v>12476</v>
      </c>
      <c r="H45" s="93">
        <f>IF(N$143="ANO",ROUND(('Ceník - sklad'!H267)*1.21,1),'Ceník - sklad'!H267)</f>
        <v>99.6</v>
      </c>
      <c r="I45" s="48">
        <f>IF('Ceník - sklad'!A339&lt;&gt;"",'Ceník - sklad'!A339,"")</f>
        <v>12661</v>
      </c>
      <c r="J45" s="93">
        <f>IF(N$143="ANO",ROUND(('Ceník - sklad'!H339)*1.21,1),'Ceník - sklad'!H339)</f>
        <v>75.599999999999994</v>
      </c>
      <c r="K45" s="48">
        <f>IF('Ceník - sklad'!A411&lt;&gt;"",'Ceník - sklad'!A411,"")</f>
        <v>12973</v>
      </c>
      <c r="L45" s="93">
        <f>IF(N$143="ANO",ROUND(('Ceník - sklad'!H411)*1.21,1),'Ceník - sklad'!H411)</f>
        <v>155.5</v>
      </c>
      <c r="M45" s="51"/>
      <c r="N45" s="52"/>
    </row>
    <row r="46" spans="1:14" s="3" customFormat="1" ht="11.25" customHeight="1">
      <c r="A46" s="47">
        <f>IF('Ceník - sklad'!A52&lt;&gt;"",'Ceník - sklad'!A52,"")</f>
        <v>12076</v>
      </c>
      <c r="B46" s="96">
        <f>IF(N$143="ANO",ROUND(('Ceník - sklad'!H52)*1.21,1),'Ceník - sklad'!H52)</f>
        <v>106.2</v>
      </c>
      <c r="C46" s="48">
        <f>IF('Ceník - sklad'!A124&lt;&gt;"",'Ceník - sklad'!A124,"")</f>
        <v>12227</v>
      </c>
      <c r="D46" s="93">
        <f>IF(N$143="ANO",ROUND(('Ceník - sklad'!H124)*1.21,1),'Ceník - sklad'!H124)</f>
        <v>142.5</v>
      </c>
      <c r="E46" s="48">
        <f>IF('Ceník - sklad'!A196&lt;&gt;"",'Ceník - sklad'!A196,"")</f>
        <v>12354</v>
      </c>
      <c r="F46" s="93">
        <f>IF(N$143="ANO",ROUND(('Ceník - sklad'!H196)*1.21,1),'Ceník - sklad'!H196)</f>
        <v>611.79999999999995</v>
      </c>
      <c r="G46" s="48">
        <f>IF('Ceník - sklad'!A268&lt;&gt;"",'Ceník - sklad'!A268,"")</f>
        <v>12477</v>
      </c>
      <c r="H46" s="93">
        <f>IF(N$143="ANO",ROUND(('Ceník - sklad'!H268)*1.21,1),'Ceník - sklad'!H268)</f>
        <v>126.7</v>
      </c>
      <c r="I46" s="48">
        <f>IF('Ceník - sklad'!A340&lt;&gt;"",'Ceník - sklad'!A340,"")</f>
        <v>12662</v>
      </c>
      <c r="J46" s="93">
        <f>IF(N$143="ANO",ROUND(('Ceník - sklad'!H340)*1.21,1),'Ceník - sklad'!H340)</f>
        <v>75.599999999999994</v>
      </c>
      <c r="K46" s="48">
        <f>IF('Ceník - sklad'!A412&lt;&gt;"",'Ceník - sklad'!A412,"")</f>
        <v>12974</v>
      </c>
      <c r="L46" s="93">
        <f>IF(N$143="ANO",ROUND(('Ceník - sklad'!H412)*1.21,1),'Ceník - sklad'!H412)</f>
        <v>249.5</v>
      </c>
      <c r="M46" s="51"/>
      <c r="N46" s="52"/>
    </row>
    <row r="47" spans="1:14" s="3" customFormat="1" ht="11.25" customHeight="1">
      <c r="A47" s="47">
        <f>IF('Ceník - sklad'!A53&lt;&gt;"",'Ceník - sklad'!A53,"")</f>
        <v>12077</v>
      </c>
      <c r="B47" s="96">
        <f>IF(N$143="ANO",ROUND(('Ceník - sklad'!H53)*1.21,1),'Ceník - sklad'!H53)</f>
        <v>112.9</v>
      </c>
      <c r="C47" s="48">
        <f>IF('Ceník - sklad'!A125&lt;&gt;"",'Ceník - sklad'!A125,"")</f>
        <v>12231</v>
      </c>
      <c r="D47" s="93">
        <f>IF(N$143="ANO",ROUND(('Ceník - sklad'!H125)*1.21,1),'Ceník - sklad'!H125)</f>
        <v>96.4</v>
      </c>
      <c r="E47" s="48">
        <f>IF('Ceník - sklad'!A197&lt;&gt;"",'Ceník - sklad'!A197,"")</f>
        <v>12355</v>
      </c>
      <c r="F47" s="93">
        <f>IF(N$143="ANO",ROUND(('Ceník - sklad'!H197)*1.21,1),'Ceník - sklad'!H197)</f>
        <v>782.6</v>
      </c>
      <c r="G47" s="48">
        <f>IF('Ceník - sklad'!A269&lt;&gt;"",'Ceník - sklad'!A269,"")</f>
        <v>12478</v>
      </c>
      <c r="H47" s="93">
        <f>IF(N$143="ANO",ROUND(('Ceník - sklad'!H269)*1.21,1),'Ceník - sklad'!H269)</f>
        <v>104.1</v>
      </c>
      <c r="I47" s="48">
        <f>IF('Ceník - sklad'!A341&lt;&gt;"",'Ceník - sklad'!A341,"")</f>
        <v>12669</v>
      </c>
      <c r="J47" s="93">
        <f>IF(N$143="ANO",ROUND(('Ceník - sklad'!H341)*1.21,1),'Ceník - sklad'!H341)</f>
        <v>169.6</v>
      </c>
      <c r="K47" s="48">
        <f>IF('Ceník - sklad'!A413&lt;&gt;"",'Ceník - sklad'!A413,"")</f>
        <v>12976</v>
      </c>
      <c r="L47" s="93">
        <f>IF(N$143="ANO",ROUND(('Ceník - sklad'!H413)*1.21,1),'Ceník - sklad'!H413)</f>
        <v>292.2</v>
      </c>
      <c r="M47" s="51"/>
      <c r="N47" s="52"/>
    </row>
    <row r="48" spans="1:14" s="3" customFormat="1" ht="11.25" customHeight="1">
      <c r="A48" s="47">
        <f>IF('Ceník - sklad'!A54&lt;&gt;"",'Ceník - sklad'!A54,"")</f>
        <v>12078</v>
      </c>
      <c r="B48" s="96">
        <f>IF(N$143="ANO",ROUND(('Ceník - sklad'!H54)*1.21,1),'Ceník - sklad'!H54)</f>
        <v>112.9</v>
      </c>
      <c r="C48" s="48">
        <f>IF('Ceník - sklad'!A126&lt;&gt;"",'Ceník - sklad'!A126,"")</f>
        <v>12234</v>
      </c>
      <c r="D48" s="93">
        <f>IF(N$143="ANO",ROUND(('Ceník - sklad'!H126)*1.21,1),'Ceník - sklad'!H126)</f>
        <v>209.7</v>
      </c>
      <c r="E48" s="48">
        <f>IF('Ceník - sklad'!A198&lt;&gt;"",'Ceník - sklad'!A198,"")</f>
        <v>12356</v>
      </c>
      <c r="F48" s="93">
        <f>IF(N$143="ANO",ROUND(('Ceník - sklad'!H198)*1.21,1),'Ceník - sklad'!H198)</f>
        <v>281.60000000000002</v>
      </c>
      <c r="G48" s="48">
        <f>IF('Ceník - sklad'!A270&lt;&gt;"",'Ceník - sklad'!A270,"")</f>
        <v>12479</v>
      </c>
      <c r="H48" s="93">
        <f>IF(N$143="ANO",ROUND(('Ceník - sklad'!H270)*1.21,1),'Ceník - sklad'!H270)</f>
        <v>104.1</v>
      </c>
      <c r="I48" s="48">
        <f>IF('Ceník - sklad'!A342&lt;&gt;"",'Ceník - sklad'!A342,"")</f>
        <v>12670</v>
      </c>
      <c r="J48" s="93">
        <f>IF(N$143="ANO",ROUND(('Ceník - sklad'!H342)*1.21,1),'Ceník - sklad'!H342)</f>
        <v>169.9</v>
      </c>
      <c r="K48" s="48">
        <f>IF('Ceník - sklad'!A414&lt;&gt;"",'Ceník - sklad'!A414,"")</f>
        <v>12977</v>
      </c>
      <c r="L48" s="93">
        <f>IF(N$143="ANO",ROUND(('Ceník - sklad'!H414)*1.21,1),'Ceník - sklad'!H414)</f>
        <v>162.4</v>
      </c>
      <c r="M48" s="51"/>
      <c r="N48" s="52"/>
    </row>
    <row r="49" spans="1:14" s="3" customFormat="1" ht="11.25" customHeight="1">
      <c r="A49" s="47">
        <f>IF('Ceník - sklad'!A55&lt;&gt;"",'Ceník - sklad'!A55,"")</f>
        <v>12086</v>
      </c>
      <c r="B49" s="96">
        <f>IF(N$143="ANO",ROUND(('Ceník - sklad'!H55)*1.21,1),'Ceník - sklad'!H55)</f>
        <v>106.6</v>
      </c>
      <c r="C49" s="48">
        <f>IF('Ceník - sklad'!A127&lt;&gt;"",'Ceník - sklad'!A127,"")</f>
        <v>12235</v>
      </c>
      <c r="D49" s="93">
        <f>IF(N$143="ANO",ROUND(('Ceník - sklad'!H127)*1.21,1),'Ceník - sklad'!H127)</f>
        <v>209.7</v>
      </c>
      <c r="E49" s="48">
        <f>IF('Ceník - sklad'!A199&lt;&gt;"",'Ceník - sklad'!A199,"")</f>
        <v>12357</v>
      </c>
      <c r="F49" s="93">
        <f>IF(N$143="ANO",ROUND(('Ceník - sklad'!H199)*1.21,1),'Ceník - sklad'!H199)</f>
        <v>244.2</v>
      </c>
      <c r="G49" s="48">
        <f>IF('Ceník - sklad'!A271&lt;&gt;"",'Ceník - sklad'!A271,"")</f>
        <v>12481</v>
      </c>
      <c r="H49" s="93">
        <f>IF(N$143="ANO",ROUND(('Ceník - sklad'!H271)*1.21,1),'Ceník - sklad'!H271)</f>
        <v>143.5</v>
      </c>
      <c r="I49" s="48">
        <f>IF('Ceník - sklad'!A343&lt;&gt;"",'Ceník - sklad'!A343,"")</f>
        <v>12671</v>
      </c>
      <c r="J49" s="93">
        <f>IF(N$143="ANO",ROUND(('Ceník - sklad'!H343)*1.21,1),'Ceník - sklad'!H343)</f>
        <v>176.5</v>
      </c>
      <c r="K49" s="48">
        <f>IF('Ceník - sklad'!A415&lt;&gt;"",'Ceník - sklad'!A415,"")</f>
        <v>12979</v>
      </c>
      <c r="L49" s="93">
        <f>IF(N$143="ANO",ROUND(('Ceník - sklad'!H415)*1.21,1),'Ceník - sklad'!H415)</f>
        <v>179.4</v>
      </c>
      <c r="M49" s="51"/>
      <c r="N49" s="52"/>
    </row>
    <row r="50" spans="1:14" s="3" customFormat="1" ht="11.25" customHeight="1">
      <c r="A50" s="47">
        <f>IF('Ceník - sklad'!A56&lt;&gt;"",'Ceník - sklad'!A56,"")</f>
        <v>12087</v>
      </c>
      <c r="B50" s="96">
        <f>IF(N$143="ANO",ROUND(('Ceník - sklad'!H56)*1.21,1),'Ceník - sklad'!H56)</f>
        <v>96.3</v>
      </c>
      <c r="C50" s="48">
        <f>IF('Ceník - sklad'!A128&lt;&gt;"",'Ceník - sklad'!A128,"")</f>
        <v>12237</v>
      </c>
      <c r="D50" s="93">
        <f>IF(N$143="ANO",ROUND(('Ceník - sklad'!H128)*1.21,1),'Ceník - sklad'!H128)</f>
        <v>117.1</v>
      </c>
      <c r="E50" s="48">
        <f>IF('Ceník - sklad'!A200&lt;&gt;"",'Ceník - sklad'!A200,"")</f>
        <v>12358</v>
      </c>
      <c r="F50" s="93">
        <f>IF(N$143="ANO",ROUND(('Ceník - sklad'!H200)*1.21,1),'Ceník - sklad'!H200)</f>
        <v>182.2</v>
      </c>
      <c r="G50" s="48">
        <f>IF('Ceník - sklad'!A272&lt;&gt;"",'Ceník - sklad'!A272,"")</f>
        <v>12482</v>
      </c>
      <c r="H50" s="93">
        <f>IF(N$143="ANO",ROUND(('Ceník - sklad'!H272)*1.21,1),'Ceník - sklad'!H272)</f>
        <v>179.1</v>
      </c>
      <c r="I50" s="48">
        <f>IF('Ceník - sklad'!A344&lt;&gt;"",'Ceník - sklad'!A344,"")</f>
        <v>12672</v>
      </c>
      <c r="J50" s="93">
        <f>IF(N$143="ANO",ROUND(('Ceník - sklad'!H344)*1.21,1),'Ceník - sklad'!H344)</f>
        <v>142.80000000000001</v>
      </c>
      <c r="K50" s="48">
        <f>IF('Ceník - sklad'!A416&lt;&gt;"",'Ceník - sklad'!A416,"")</f>
        <v>12985</v>
      </c>
      <c r="L50" s="93">
        <f>IF(N$143="ANO",ROUND(('Ceník - sklad'!H416)*1.21,1),'Ceník - sklad'!H416)</f>
        <v>297.7</v>
      </c>
      <c r="M50" s="51"/>
      <c r="N50" s="52"/>
    </row>
    <row r="51" spans="1:14" s="3" customFormat="1" ht="11.25" customHeight="1">
      <c r="A51" s="47">
        <f>IF('Ceník - sklad'!A57&lt;&gt;"",'Ceník - sklad'!A57,"")</f>
        <v>12090</v>
      </c>
      <c r="B51" s="96">
        <f>IF(N$143="ANO",ROUND(('Ceník - sklad'!H57)*1.21,1),'Ceník - sklad'!H57)</f>
        <v>204.9</v>
      </c>
      <c r="C51" s="48">
        <f>IF('Ceník - sklad'!A129&lt;&gt;"",'Ceník - sklad'!A129,"")</f>
        <v>12238</v>
      </c>
      <c r="D51" s="93">
        <f>IF(N$143="ANO",ROUND(('Ceník - sklad'!H129)*1.21,1),'Ceník - sklad'!H129)</f>
        <v>194.1</v>
      </c>
      <c r="E51" s="48">
        <f>IF('Ceník - sklad'!A201&lt;&gt;"",'Ceník - sklad'!A201,"")</f>
        <v>12359</v>
      </c>
      <c r="F51" s="93">
        <f>IF(N$143="ANO",ROUND(('Ceník - sklad'!H201)*1.21,1),'Ceník - sklad'!H201)</f>
        <v>172.5</v>
      </c>
      <c r="G51" s="48">
        <f>IF('Ceník - sklad'!A273&lt;&gt;"",'Ceník - sklad'!A273,"")</f>
        <v>12483</v>
      </c>
      <c r="H51" s="93">
        <f>IF(N$143="ANO",ROUND(('Ceník - sklad'!H273)*1.21,1),'Ceník - sklad'!H273)</f>
        <v>189.8</v>
      </c>
      <c r="I51" s="48">
        <f>IF('Ceník - sklad'!A345&lt;&gt;"",'Ceník - sklad'!A345,"")</f>
        <v>12673</v>
      </c>
      <c r="J51" s="93">
        <f>IF(N$143="ANO",ROUND(('Ceník - sklad'!H345)*1.21,1),'Ceník - sklad'!H345)</f>
        <v>119.4</v>
      </c>
      <c r="K51" s="48">
        <f>IF('Ceník - sklad'!A417&lt;&gt;"",'Ceník - sklad'!A417,"")</f>
        <v>12990</v>
      </c>
      <c r="L51" s="93">
        <f>IF(N$143="ANO",ROUND(('Ceník - sklad'!H417)*1.21,1),'Ceník - sklad'!H417)</f>
        <v>182.2</v>
      </c>
      <c r="M51" s="51"/>
      <c r="N51" s="52"/>
    </row>
    <row r="52" spans="1:14" s="3" customFormat="1" ht="11.25" customHeight="1">
      <c r="A52" s="47">
        <f>IF('Ceník - sklad'!A58&lt;&gt;"",'Ceník - sklad'!A58,"")</f>
        <v>12091</v>
      </c>
      <c r="B52" s="96">
        <f>IF(N$143="ANO",ROUND(('Ceník - sklad'!H58)*1.21,1),'Ceník - sklad'!H58)</f>
        <v>108.2</v>
      </c>
      <c r="C52" s="48">
        <f>IF('Ceník - sklad'!A130&lt;&gt;"",'Ceník - sklad'!A130,"")</f>
        <v>12239</v>
      </c>
      <c r="D52" s="93">
        <f>IF(N$143="ANO",ROUND(('Ceník - sklad'!H130)*1.21,1),'Ceník - sklad'!H130)</f>
        <v>69.5</v>
      </c>
      <c r="E52" s="48">
        <f>IF('Ceník - sklad'!A202&lt;&gt;"",'Ceník - sklad'!A202,"")</f>
        <v>12361</v>
      </c>
      <c r="F52" s="93">
        <f>IF(N$143="ANO",ROUND(('Ceník - sklad'!H202)*1.21,1),'Ceník - sklad'!H202)</f>
        <v>289.10000000000002</v>
      </c>
      <c r="G52" s="48">
        <f>IF('Ceník - sklad'!A274&lt;&gt;"",'Ceník - sklad'!A274,"")</f>
        <v>12484</v>
      </c>
      <c r="H52" s="93">
        <f>IF(N$143="ANO",ROUND(('Ceník - sklad'!H274)*1.21,1),'Ceník - sklad'!H274)</f>
        <v>189.8</v>
      </c>
      <c r="I52" s="48">
        <f>IF('Ceník - sklad'!A346&lt;&gt;"",'Ceník - sklad'!A346,"")</f>
        <v>12675</v>
      </c>
      <c r="J52" s="93">
        <f>IF(N$143="ANO",ROUND(('Ceník - sklad'!H346)*1.21,1),'Ceník - sklad'!H346)</f>
        <v>114.5</v>
      </c>
      <c r="K52" s="48">
        <f>IF('Ceník - sklad'!A418&lt;&gt;"",'Ceník - sklad'!A418,"")</f>
        <v>12991</v>
      </c>
      <c r="L52" s="93">
        <f>IF(N$143="ANO",ROUND(('Ceník - sklad'!H418)*1.21,1),'Ceník - sklad'!H418)</f>
        <v>306.7</v>
      </c>
      <c r="M52" s="51"/>
      <c r="N52" s="52"/>
    </row>
    <row r="53" spans="1:14" s="3" customFormat="1" ht="11.25" customHeight="1">
      <c r="A53" s="47">
        <f>IF('Ceník - sklad'!A59&lt;&gt;"",'Ceník - sklad'!A59,"")</f>
        <v>12093</v>
      </c>
      <c r="B53" s="96">
        <f>IF(N$143="ANO",ROUND(('Ceník - sklad'!H59)*1.21,1),'Ceník - sklad'!H59)</f>
        <v>92.4</v>
      </c>
      <c r="C53" s="48">
        <f>IF('Ceník - sklad'!A131&lt;&gt;"",'Ceník - sklad'!A131,"")</f>
        <v>12240</v>
      </c>
      <c r="D53" s="93">
        <f>IF(N$143="ANO",ROUND(('Ceník - sklad'!H131)*1.21,1),'Ceník - sklad'!H131)</f>
        <v>194.1</v>
      </c>
      <c r="E53" s="48">
        <f>IF('Ceník - sklad'!A203&lt;&gt;"",'Ceník - sklad'!A203,"")</f>
        <v>12362</v>
      </c>
      <c r="F53" s="93">
        <f>IF(N$143="ANO",ROUND(('Ceník - sklad'!H203)*1.21,1),'Ceník - sklad'!H203)</f>
        <v>187.6</v>
      </c>
      <c r="G53" s="48">
        <f>IF('Ceník - sklad'!A275&lt;&gt;"",'Ceník - sklad'!A275,"")</f>
        <v>12487</v>
      </c>
      <c r="H53" s="93">
        <f>IF(N$143="ANO",ROUND(('Ceník - sklad'!H275)*1.21,1),'Ceník - sklad'!H275)</f>
        <v>54</v>
      </c>
      <c r="I53" s="48">
        <f>IF('Ceník - sklad'!A347&lt;&gt;"",'Ceník - sklad'!A347,"")</f>
        <v>12697</v>
      </c>
      <c r="J53" s="93">
        <f>IF(N$143="ANO",ROUND(('Ceník - sklad'!H347)*1.21,1),'Ceník - sklad'!H347)</f>
        <v>133.1</v>
      </c>
      <c r="K53" s="48"/>
      <c r="L53" s="93"/>
      <c r="M53" s="51"/>
      <c r="N53" s="52"/>
    </row>
    <row r="54" spans="1:14" s="3" customFormat="1" ht="11.25" customHeight="1">
      <c r="A54" s="47">
        <f>IF('Ceník - sklad'!A60&lt;&gt;"",'Ceník - sklad'!A60,"")</f>
        <v>12094</v>
      </c>
      <c r="B54" s="96">
        <f>IF(N$143="ANO",ROUND(('Ceník - sklad'!H60)*1.21,1),'Ceník - sklad'!H60)</f>
        <v>92.4</v>
      </c>
      <c r="C54" s="48">
        <f>IF('Ceník - sklad'!A132&lt;&gt;"",'Ceník - sklad'!A132,"")</f>
        <v>12242</v>
      </c>
      <c r="D54" s="93">
        <f>IF(N$143="ANO",ROUND(('Ceník - sklad'!H132)*1.21,1),'Ceník - sklad'!H132)</f>
        <v>140.6</v>
      </c>
      <c r="E54" s="48">
        <f>IF('Ceník - sklad'!A204&lt;&gt;"",'Ceník - sklad'!A204,"")</f>
        <v>12365</v>
      </c>
      <c r="F54" s="93">
        <f>IF(N$143="ANO",ROUND(('Ceník - sklad'!H204)*1.21,1),'Ceník - sklad'!H204)</f>
        <v>79.400000000000006</v>
      </c>
      <c r="G54" s="48">
        <f>IF('Ceník - sklad'!A276&lt;&gt;"",'Ceník - sklad'!A276,"")</f>
        <v>12489</v>
      </c>
      <c r="H54" s="93">
        <f>IF(N$143="ANO",ROUND(('Ceník - sklad'!H276)*1.21,1),'Ceník - sklad'!H276)</f>
        <v>59.5</v>
      </c>
      <c r="I54" s="48">
        <f>IF('Ceník - sklad'!A348&lt;&gt;"",'Ceník - sklad'!A348,"")</f>
        <v>12717</v>
      </c>
      <c r="J54" s="93">
        <f>IF(N$143="ANO",ROUND(('Ceník - sklad'!H348)*1.21,1),'Ceník - sklad'!H348)</f>
        <v>49.5</v>
      </c>
      <c r="K54" s="48"/>
      <c r="L54" s="93"/>
      <c r="M54" s="51"/>
      <c r="N54" s="52"/>
    </row>
    <row r="55" spans="1:14" s="3" customFormat="1" ht="11.25" customHeight="1">
      <c r="A55" s="47">
        <f>IF('Ceník - sklad'!A61&lt;&gt;"",'Ceník - sklad'!A61,"")</f>
        <v>12095</v>
      </c>
      <c r="B55" s="96">
        <f>IF(N$143="ANO",ROUND(('Ceník - sklad'!H61)*1.21,1),'Ceník - sklad'!H61)</f>
        <v>92.4</v>
      </c>
      <c r="C55" s="48">
        <f>IF('Ceník - sklad'!A133&lt;&gt;"",'Ceník - sklad'!A133,"")</f>
        <v>12243</v>
      </c>
      <c r="D55" s="93">
        <f>IF(N$143="ANO",ROUND(('Ceník - sklad'!H133)*1.21,1),'Ceník - sklad'!H133)</f>
        <v>194.6</v>
      </c>
      <c r="E55" s="48">
        <f>IF('Ceník - sklad'!A205&lt;&gt;"",'Ceník - sklad'!A205,"")</f>
        <v>12366</v>
      </c>
      <c r="F55" s="93">
        <f>IF(N$143="ANO",ROUND(('Ceník - sklad'!H205)*1.21,1),'Ceník - sklad'!H205)</f>
        <v>79.400000000000006</v>
      </c>
      <c r="G55" s="48">
        <f>IF('Ceník - sklad'!A277&lt;&gt;"",'Ceník - sklad'!A277,"")</f>
        <v>12490</v>
      </c>
      <c r="H55" s="93">
        <f>IF(N$143="ANO",ROUND(('Ceník - sklad'!H277)*1.21,1),'Ceník - sklad'!H277)</f>
        <v>59.5</v>
      </c>
      <c r="I55" s="48">
        <f>IF('Ceník - sklad'!A349&lt;&gt;"",'Ceník - sklad'!A349,"")</f>
        <v>12718</v>
      </c>
      <c r="J55" s="93">
        <f>IF(N$143="ANO",ROUND(('Ceník - sklad'!H349)*1.21,1),'Ceník - sklad'!H349)</f>
        <v>40.5</v>
      </c>
      <c r="K55" s="48"/>
      <c r="L55" s="93"/>
      <c r="M55" s="51"/>
      <c r="N55" s="53"/>
    </row>
    <row r="56" spans="1:14" s="3" customFormat="1" ht="11.25" customHeight="1">
      <c r="A56" s="47">
        <f>IF('Ceník - sklad'!A62&lt;&gt;"",'Ceník - sklad'!A62,"")</f>
        <v>12096</v>
      </c>
      <c r="B56" s="96">
        <f>IF(N$143="ANO",ROUND(('Ceník - sklad'!H62)*1.21,1),'Ceník - sklad'!H62)</f>
        <v>97.9</v>
      </c>
      <c r="C56" s="48">
        <f>IF('Ceník - sklad'!A134&lt;&gt;"",'Ceník - sklad'!A134,"")</f>
        <v>12244</v>
      </c>
      <c r="D56" s="93">
        <f>IF(N$143="ANO",ROUND(('Ceník - sklad'!H134)*1.21,1),'Ceník - sklad'!H134)</f>
        <v>147</v>
      </c>
      <c r="E56" s="48">
        <f>IF('Ceník - sklad'!A206&lt;&gt;"",'Ceník - sklad'!A206,"")</f>
        <v>12371</v>
      </c>
      <c r="F56" s="93">
        <f>IF(N$143="ANO",ROUND(('Ceník - sklad'!H206)*1.21,1),'Ceník - sklad'!H206)</f>
        <v>79.400000000000006</v>
      </c>
      <c r="G56" s="48">
        <f>IF('Ceník - sklad'!A278&lt;&gt;"",'Ceník - sklad'!A278,"")</f>
        <v>12491</v>
      </c>
      <c r="H56" s="93">
        <f>IF(N$143="ANO",ROUND(('Ceník - sklad'!H278)*1.21,1),'Ceník - sklad'!H278)</f>
        <v>59.5</v>
      </c>
      <c r="I56" s="48">
        <f>IF('Ceník - sklad'!A350&lt;&gt;"",'Ceník - sklad'!A350,"")</f>
        <v>12719</v>
      </c>
      <c r="J56" s="93">
        <f>IF(N$143="ANO",ROUND(('Ceník - sklad'!H350)*1.21,1),'Ceník - sklad'!H350)</f>
        <v>44.9</v>
      </c>
      <c r="K56" s="48"/>
      <c r="L56" s="93"/>
      <c r="M56" s="51"/>
      <c r="N56" s="53"/>
    </row>
    <row r="57" spans="1:14" s="3" customFormat="1" ht="11.25" customHeight="1">
      <c r="A57" s="47">
        <f>IF('Ceník - sklad'!A63&lt;&gt;"",'Ceník - sklad'!A63,"")</f>
        <v>12098</v>
      </c>
      <c r="B57" s="96">
        <f>IF(N$143="ANO",ROUND(('Ceník - sklad'!H63)*1.21,1),'Ceník - sklad'!H63)</f>
        <v>204.9</v>
      </c>
      <c r="C57" s="48">
        <f>IF('Ceník - sklad'!A135&lt;&gt;"",'Ceník - sklad'!A135,"")</f>
        <v>12247</v>
      </c>
      <c r="D57" s="93">
        <f>IF(N$143="ANO",ROUND(('Ceník - sklad'!H135)*1.21,1),'Ceník - sklad'!H135)</f>
        <v>68.5</v>
      </c>
      <c r="E57" s="48">
        <f>IF('Ceník - sklad'!A207&lt;&gt;"",'Ceník - sklad'!A207,"")</f>
        <v>12381</v>
      </c>
      <c r="F57" s="93">
        <f>IF(N$143="ANO",ROUND(('Ceník - sklad'!H207)*1.21,1),'Ceník - sklad'!H207)</f>
        <v>77.900000000000006</v>
      </c>
      <c r="G57" s="48">
        <f>IF('Ceník - sklad'!A279&lt;&gt;"",'Ceník - sklad'!A279,"")</f>
        <v>12492</v>
      </c>
      <c r="H57" s="93">
        <f>IF(N$143="ANO",ROUND(('Ceník - sklad'!H279)*1.21,1),'Ceník - sklad'!H279)</f>
        <v>60.5</v>
      </c>
      <c r="I57" s="48">
        <f>IF('Ceník - sklad'!A351&lt;&gt;"",'Ceník - sklad'!A351,"")</f>
        <v>12721</v>
      </c>
      <c r="J57" s="93">
        <f>IF(N$143="ANO",ROUND(('Ceník - sklad'!H351)*1.21,1),'Ceník - sklad'!H351)</f>
        <v>483</v>
      </c>
      <c r="K57" s="48"/>
      <c r="L57" s="93"/>
      <c r="M57" s="51"/>
      <c r="N57" s="53"/>
    </row>
    <row r="58" spans="1:14" s="3" customFormat="1" ht="11.25" customHeight="1">
      <c r="A58" s="47">
        <f>IF('Ceník - sklad'!A64&lt;&gt;"",'Ceník - sklad'!A64,"")</f>
        <v>12099</v>
      </c>
      <c r="B58" s="96">
        <f>IF(N$143="ANO",ROUND(('Ceník - sklad'!H64)*1.21,1),'Ceník - sklad'!H64)</f>
        <v>204.9</v>
      </c>
      <c r="C58" s="48">
        <f>IF('Ceník - sklad'!A136&lt;&gt;"",'Ceník - sklad'!A136,"")</f>
        <v>12251</v>
      </c>
      <c r="D58" s="93">
        <f>IF(N$143="ANO",ROUND(('Ceník - sklad'!H136)*1.21,1),'Ceník - sklad'!H136)</f>
        <v>61.5</v>
      </c>
      <c r="E58" s="48">
        <f>IF('Ceník - sklad'!A208&lt;&gt;"",'Ceník - sklad'!A208,"")</f>
        <v>12382</v>
      </c>
      <c r="F58" s="93">
        <f>IF(N$143="ANO",ROUND(('Ceník - sklad'!H208)*1.21,1),'Ceník - sklad'!H208)</f>
        <v>46.2</v>
      </c>
      <c r="G58" s="48">
        <f>IF('Ceník - sklad'!A280&lt;&gt;"",'Ceník - sklad'!A280,"")</f>
        <v>12493</v>
      </c>
      <c r="H58" s="93">
        <f>IF(N$143="ANO",ROUND(('Ceník - sklad'!H280)*1.21,1),'Ceník - sklad'!H280)</f>
        <v>60.5</v>
      </c>
      <c r="I58" s="48">
        <f>IF('Ceník - sklad'!A352&lt;&gt;"",'Ceník - sklad'!A352,"")</f>
        <v>12722</v>
      </c>
      <c r="J58" s="93">
        <f>IF(N$143="ANO",ROUND(('Ceník - sklad'!H352)*1.21,1),'Ceník - sklad'!H352)</f>
        <v>732.7</v>
      </c>
      <c r="K58" s="48"/>
      <c r="L58" s="93"/>
      <c r="M58" s="51"/>
      <c r="N58" s="54"/>
    </row>
    <row r="59" spans="1:14" s="3" customFormat="1" ht="11.25" customHeight="1">
      <c r="A59" s="47">
        <f>IF('Ceník - sklad'!A65&lt;&gt;"",'Ceník - sklad'!A65,"")</f>
        <v>12100</v>
      </c>
      <c r="B59" s="96">
        <f>IF(N$143="ANO",ROUND(('Ceník - sklad'!H65)*1.21,1),'Ceník - sklad'!H65)</f>
        <v>135.9</v>
      </c>
      <c r="C59" s="48">
        <f>IF('Ceník - sklad'!A137&lt;&gt;"",'Ceník - sklad'!A137,"")</f>
        <v>12252</v>
      </c>
      <c r="D59" s="93">
        <f>IF(N$143="ANO",ROUND(('Ceník - sklad'!H137)*1.21,1),'Ceník - sklad'!H137)</f>
        <v>231.1</v>
      </c>
      <c r="E59" s="48">
        <f>IF('Ceník - sklad'!A209&lt;&gt;"",'Ceník - sklad'!A209,"")</f>
        <v>12385</v>
      </c>
      <c r="F59" s="93">
        <f>IF(N$143="ANO",ROUND(('Ceník - sklad'!H209)*1.21,1),'Ceník - sklad'!H209)</f>
        <v>46.2</v>
      </c>
      <c r="G59" s="48">
        <f>IF('Ceník - sklad'!A281&lt;&gt;"",'Ceník - sklad'!A281,"")</f>
        <v>12503</v>
      </c>
      <c r="H59" s="93">
        <f>IF(N$143="ANO",ROUND(('Ceník - sklad'!H281)*1.21,1),'Ceník - sklad'!H281)</f>
        <v>119.7</v>
      </c>
      <c r="I59" s="48">
        <f>IF('Ceník - sklad'!A353&lt;&gt;"",'Ceník - sklad'!A353,"")</f>
        <v>12723</v>
      </c>
      <c r="J59" s="93">
        <f>IF(N$143="ANO",ROUND(('Ceník - sklad'!H353)*1.21,1),'Ceník - sklad'!H353)</f>
        <v>1076.8</v>
      </c>
      <c r="K59" s="48"/>
      <c r="L59" s="93"/>
      <c r="M59" s="51"/>
      <c r="N59" s="54"/>
    </row>
    <row r="60" spans="1:14" s="3" customFormat="1" ht="11.25" customHeight="1">
      <c r="A60" s="47">
        <f>IF('Ceník - sklad'!A66&lt;&gt;"",'Ceník - sklad'!A66,"")</f>
        <v>12101</v>
      </c>
      <c r="B60" s="96">
        <f>IF(N$143="ANO",ROUND(('Ceník - sklad'!H66)*1.21,1),'Ceník - sklad'!H66)</f>
        <v>82.4</v>
      </c>
      <c r="C60" s="48">
        <f>IF('Ceník - sklad'!A138&lt;&gt;"",'Ceník - sklad'!A138,"")</f>
        <v>12253</v>
      </c>
      <c r="D60" s="93">
        <f>IF(N$143="ANO",ROUND(('Ceník - sklad'!H138)*1.21,1),'Ceník - sklad'!H138)</f>
        <v>198.4</v>
      </c>
      <c r="E60" s="48">
        <f>IF('Ceník - sklad'!A210&lt;&gt;"",'Ceník - sklad'!A210,"")</f>
        <v>12387</v>
      </c>
      <c r="F60" s="93">
        <f>IF(N$143="ANO",ROUND(('Ceník - sklad'!H210)*1.21,1),'Ceník - sklad'!H210)</f>
        <v>59.8</v>
      </c>
      <c r="G60" s="48">
        <f>IF('Ceník - sklad'!A282&lt;&gt;"",'Ceník - sklad'!A282,"")</f>
        <v>12504</v>
      </c>
      <c r="H60" s="93">
        <f>IF(N$143="ANO",ROUND(('Ceník - sklad'!H282)*1.21,1),'Ceník - sklad'!H282)</f>
        <v>132.30000000000001</v>
      </c>
      <c r="I60" s="48">
        <f>IF('Ceník - sklad'!A354&lt;&gt;"",'Ceník - sklad'!A354,"")</f>
        <v>12724</v>
      </c>
      <c r="J60" s="93">
        <f>IF(N$143="ANO",ROUND(('Ceník - sklad'!H354)*1.21,1),'Ceník - sklad'!H354)</f>
        <v>132.5</v>
      </c>
      <c r="K60" s="48"/>
      <c r="L60" s="93"/>
      <c r="M60" s="51"/>
      <c r="N60" s="55"/>
    </row>
    <row r="61" spans="1:14" s="3" customFormat="1" ht="11.25" customHeight="1">
      <c r="A61" s="47">
        <f>IF('Ceník - sklad'!A67&lt;&gt;"",'Ceník - sklad'!A67,"")</f>
        <v>12102</v>
      </c>
      <c r="B61" s="96">
        <f>IF(N$143="ANO",ROUND(('Ceník - sklad'!H67)*1.21,1),'Ceník - sklad'!H67)</f>
        <v>344.5</v>
      </c>
      <c r="C61" s="48">
        <f>IF('Ceník - sklad'!A139&lt;&gt;"",'Ceník - sklad'!A139,"")</f>
        <v>12255</v>
      </c>
      <c r="D61" s="93">
        <f>IF(N$143="ANO",ROUND(('Ceník - sklad'!H139)*1.21,1),'Ceník - sklad'!H139)</f>
        <v>159.19999999999999</v>
      </c>
      <c r="E61" s="48">
        <f>IF('Ceník - sklad'!A211&lt;&gt;"",'Ceník - sklad'!A211,"")</f>
        <v>12389</v>
      </c>
      <c r="F61" s="93">
        <f>IF(N$143="ANO",ROUND(('Ceník - sklad'!H211)*1.21,1),'Ceník - sklad'!H211)</f>
        <v>260.60000000000002</v>
      </c>
      <c r="G61" s="48">
        <f>IF('Ceník - sklad'!A283&lt;&gt;"",'Ceník - sklad'!A283,"")</f>
        <v>12534</v>
      </c>
      <c r="H61" s="93">
        <f>IF(N$143="ANO",ROUND(('Ceník - sklad'!H283)*1.21,1),'Ceník - sklad'!H283)</f>
        <v>139.30000000000001</v>
      </c>
      <c r="I61" s="48">
        <f>IF('Ceník - sklad'!A355&lt;&gt;"",'Ceník - sklad'!A355,"")</f>
        <v>12725</v>
      </c>
      <c r="J61" s="93">
        <f>IF(N$143="ANO",ROUND(('Ceník - sklad'!H355)*1.21,1),'Ceník - sklad'!H355)</f>
        <v>160.19999999999999</v>
      </c>
      <c r="K61" s="48"/>
      <c r="L61" s="93"/>
      <c r="M61" s="51"/>
      <c r="N61" s="55"/>
    </row>
    <row r="62" spans="1:14" s="3" customFormat="1" ht="11.25" customHeight="1">
      <c r="A62" s="47">
        <f>IF('Ceník - sklad'!A68&lt;&gt;"",'Ceník - sklad'!A68,"")</f>
        <v>12105</v>
      </c>
      <c r="B62" s="96">
        <f>IF(N$143="ANO",ROUND(('Ceník - sklad'!H68)*1.21,1),'Ceník - sklad'!H68)</f>
        <v>190.3</v>
      </c>
      <c r="C62" s="48">
        <f>IF('Ceník - sklad'!A140&lt;&gt;"",'Ceník - sklad'!A140,"")</f>
        <v>12256</v>
      </c>
      <c r="D62" s="93">
        <f>IF(N$143="ANO",ROUND(('Ceník - sklad'!H140)*1.21,1),'Ceník - sklad'!H140)</f>
        <v>202.3</v>
      </c>
      <c r="E62" s="48">
        <f>IF('Ceník - sklad'!A212&lt;&gt;"",'Ceník - sklad'!A212,"")</f>
        <v>12395</v>
      </c>
      <c r="F62" s="93">
        <f>IF(N$143="ANO",ROUND(('Ceník - sklad'!H212)*1.21,1),'Ceník - sklad'!H212)</f>
        <v>225.5</v>
      </c>
      <c r="G62" s="48">
        <f>IF('Ceník - sklad'!A284&lt;&gt;"",'Ceník - sklad'!A284,"")</f>
        <v>12535</v>
      </c>
      <c r="H62" s="93">
        <f>IF(N$143="ANO",ROUND(('Ceník - sklad'!H284)*1.21,1),'Ceník - sklad'!H284)</f>
        <v>159.4</v>
      </c>
      <c r="I62" s="48">
        <f>IF('Ceník - sklad'!A356&lt;&gt;"",'Ceník - sklad'!A356,"")</f>
        <v>12726</v>
      </c>
      <c r="J62" s="93">
        <f>IF(N$143="ANO",ROUND(('Ceník - sklad'!H356)*1.21,1),'Ceník - sklad'!H356)</f>
        <v>137.6</v>
      </c>
      <c r="K62" s="48"/>
      <c r="L62" s="93"/>
      <c r="M62" s="51"/>
      <c r="N62" s="55"/>
    </row>
    <row r="63" spans="1:14" s="3" customFormat="1" ht="11.25" customHeight="1">
      <c r="A63" s="47">
        <f>IF('Ceník - sklad'!A69&lt;&gt;"",'Ceník - sklad'!A69,"")</f>
        <v>12106</v>
      </c>
      <c r="B63" s="96">
        <f>IF(N$143="ANO",ROUND(('Ceník - sklad'!H69)*1.21,1),'Ceník - sklad'!H69)</f>
        <v>76.5</v>
      </c>
      <c r="C63" s="48">
        <f>IF('Ceník - sklad'!A141&lt;&gt;"",'Ceník - sklad'!A141,"")</f>
        <v>12257</v>
      </c>
      <c r="D63" s="93">
        <f>IF(N$143="ANO",ROUND(('Ceník - sklad'!H141)*1.21,1),'Ceník - sklad'!H141)</f>
        <v>202.3</v>
      </c>
      <c r="E63" s="48">
        <f>IF('Ceník - sklad'!A213&lt;&gt;"",'Ceník - sklad'!A213,"")</f>
        <v>12396</v>
      </c>
      <c r="F63" s="93">
        <f>IF(N$143="ANO",ROUND(('Ceník - sklad'!H213)*1.21,1),'Ceník - sklad'!H213)</f>
        <v>260.60000000000002</v>
      </c>
      <c r="G63" s="48">
        <f>IF('Ceník - sklad'!A285&lt;&gt;"",'Ceník - sklad'!A285,"")</f>
        <v>12542</v>
      </c>
      <c r="H63" s="93">
        <f>IF(N$143="ANO",ROUND(('Ceník - sklad'!H285)*1.21,1),'Ceník - sklad'!H285)</f>
        <v>209.8</v>
      </c>
      <c r="I63" s="48">
        <f>IF('Ceník - sklad'!A357&lt;&gt;"",'Ceník - sklad'!A357,"")</f>
        <v>12727</v>
      </c>
      <c r="J63" s="93">
        <f>IF(N$143="ANO",ROUND(('Ceník - sklad'!H357)*1.21,1),'Ceník - sklad'!H357)</f>
        <v>154.80000000000001</v>
      </c>
      <c r="K63" s="48"/>
      <c r="L63" s="93"/>
      <c r="M63" s="51"/>
      <c r="N63" s="55"/>
    </row>
    <row r="64" spans="1:14" s="3" customFormat="1" ht="11.25" customHeight="1">
      <c r="A64" s="47">
        <f>IF('Ceník - sklad'!A70&lt;&gt;"",'Ceník - sklad'!A70,"")</f>
        <v>12111</v>
      </c>
      <c r="B64" s="96">
        <f>IF(N$143="ANO",ROUND(('Ceník - sklad'!H70)*1.21,1),'Ceník - sklad'!H70)</f>
        <v>234.5</v>
      </c>
      <c r="C64" s="48">
        <f>IF('Ceník - sklad'!A142&lt;&gt;"",'Ceník - sklad'!A142,"")</f>
        <v>12258</v>
      </c>
      <c r="D64" s="93">
        <f>IF(N$143="ANO",ROUND(('Ceník - sklad'!H142)*1.21,1),'Ceník - sklad'!H142)</f>
        <v>318.8</v>
      </c>
      <c r="E64" s="48">
        <f>IF('Ceník - sklad'!A214&lt;&gt;"",'Ceník - sklad'!A214,"")</f>
        <v>12397</v>
      </c>
      <c r="F64" s="93">
        <f>IF(N$143="ANO",ROUND(('Ceník - sklad'!H214)*1.21,1),'Ceník - sklad'!H214)</f>
        <v>260.60000000000002</v>
      </c>
      <c r="G64" s="48">
        <f>IF('Ceník - sklad'!A286&lt;&gt;"",'Ceník - sklad'!A286,"")</f>
        <v>12544</v>
      </c>
      <c r="H64" s="93">
        <f>IF(N$143="ANO",ROUND(('Ceník - sklad'!H286)*1.21,1),'Ceník - sklad'!H286)</f>
        <v>290.2</v>
      </c>
      <c r="I64" s="48">
        <f>IF('Ceník - sklad'!A358&lt;&gt;"",'Ceník - sklad'!A358,"")</f>
        <v>12728</v>
      </c>
      <c r="J64" s="93">
        <f>IF(N$143="ANO",ROUND(('Ceník - sklad'!H358)*1.21,1),'Ceník - sklad'!H358)</f>
        <v>187.8</v>
      </c>
      <c r="K64" s="48"/>
      <c r="L64" s="93"/>
      <c r="M64" s="51"/>
      <c r="N64" s="55"/>
    </row>
    <row r="65" spans="1:14" s="3" customFormat="1" ht="11.25" customHeight="1">
      <c r="A65" s="47">
        <f>IF('Ceník - sklad'!A71&lt;&gt;"",'Ceník - sklad'!A71,"")</f>
        <v>12113</v>
      </c>
      <c r="B65" s="96">
        <f>IF(N$143="ANO",ROUND(('Ceník - sklad'!H71)*1.21,1),'Ceník - sklad'!H71)</f>
        <v>60.7</v>
      </c>
      <c r="C65" s="48">
        <f>IF('Ceník - sklad'!A143&lt;&gt;"",'Ceník - sklad'!A143,"")</f>
        <v>12259</v>
      </c>
      <c r="D65" s="93">
        <f>IF(N$143="ANO",ROUND(('Ceník - sklad'!H143)*1.21,1),'Ceník - sklad'!H143)</f>
        <v>318.8</v>
      </c>
      <c r="E65" s="48">
        <f>IF('Ceník - sklad'!A215&lt;&gt;"",'Ceník - sklad'!A215,"")</f>
        <v>12398</v>
      </c>
      <c r="F65" s="93">
        <f>IF(N$143="ANO",ROUND(('Ceník - sklad'!H215)*1.21,1),'Ceník - sklad'!H215)</f>
        <v>260.60000000000002</v>
      </c>
      <c r="G65" s="48">
        <f>IF('Ceník - sklad'!A287&lt;&gt;"",'Ceník - sklad'!A287,"")</f>
        <v>12546</v>
      </c>
      <c r="H65" s="93">
        <f>IF(N$143="ANO",ROUND(('Ceník - sklad'!H287)*1.21,1),'Ceník - sklad'!H287)</f>
        <v>99.6</v>
      </c>
      <c r="I65" s="48">
        <f>IF('Ceník - sklad'!A359&lt;&gt;"",'Ceník - sklad'!A359,"")</f>
        <v>12729</v>
      </c>
      <c r="J65" s="93">
        <f>IF(N$143="ANO",ROUND(('Ceník - sklad'!H359)*1.21,1),'Ceník - sklad'!H359)</f>
        <v>164.3</v>
      </c>
      <c r="K65" s="48"/>
      <c r="L65" s="93"/>
      <c r="M65" s="51"/>
      <c r="N65" s="55"/>
    </row>
    <row r="66" spans="1:14" s="3" customFormat="1" ht="11.25" customHeight="1">
      <c r="A66" s="47">
        <f>IF('Ceník - sklad'!A72&lt;&gt;"",'Ceník - sklad'!A72,"")</f>
        <v>12116</v>
      </c>
      <c r="B66" s="96">
        <f>IF(N$143="ANO",ROUND(('Ceník - sklad'!H72)*1.21,1),'Ceník - sklad'!H72)</f>
        <v>152.30000000000001</v>
      </c>
      <c r="C66" s="48">
        <f>IF('Ceník - sklad'!A144&lt;&gt;"",'Ceník - sklad'!A144,"")</f>
        <v>12260</v>
      </c>
      <c r="D66" s="93">
        <f>IF(N$143="ANO",ROUND(('Ceník - sklad'!H144)*1.21,1),'Ceník - sklad'!H144)</f>
        <v>61.5</v>
      </c>
      <c r="E66" s="48">
        <f>IF('Ceník - sklad'!A216&lt;&gt;"",'Ceník - sklad'!A216,"")</f>
        <v>12399</v>
      </c>
      <c r="F66" s="93">
        <f>IF(N$143="ANO",ROUND(('Ceník - sklad'!H216)*1.21,1),'Ceník - sklad'!H216)</f>
        <v>242.5</v>
      </c>
      <c r="G66" s="48">
        <f>IF('Ceník - sklad'!A288&lt;&gt;"",'Ceník - sklad'!A288,"")</f>
        <v>12547</v>
      </c>
      <c r="H66" s="93">
        <f>IF(N$143="ANO",ROUND(('Ceník - sklad'!H288)*1.21,1),'Ceník - sklad'!H288)</f>
        <v>124.1</v>
      </c>
      <c r="I66" s="48">
        <f>IF('Ceník - sklad'!A360&lt;&gt;"",'Ceník - sklad'!A360,"")</f>
        <v>12730</v>
      </c>
      <c r="J66" s="93">
        <f>IF(N$143="ANO",ROUND(('Ceník - sklad'!H360)*1.21,1),'Ceník - sklad'!H360)</f>
        <v>249.1</v>
      </c>
      <c r="K66" s="48"/>
      <c r="L66" s="93"/>
      <c r="M66" s="51"/>
      <c r="N66" s="55"/>
    </row>
    <row r="67" spans="1:14" s="3" customFormat="1" ht="11.25" customHeight="1">
      <c r="A67" s="47">
        <f>IF('Ceník - sklad'!A73&lt;&gt;"",'Ceník - sklad'!A73,"")</f>
        <v>12117</v>
      </c>
      <c r="B67" s="96">
        <f>IF(N$143="ANO",ROUND(('Ceník - sklad'!H73)*1.21,1),'Ceník - sklad'!H73)</f>
        <v>131.19999999999999</v>
      </c>
      <c r="C67" s="48">
        <f>IF('Ceník - sklad'!A145&lt;&gt;"",'Ceník - sklad'!A145,"")</f>
        <v>12261</v>
      </c>
      <c r="D67" s="93">
        <f>IF(N$143="ANO",ROUND(('Ceník - sklad'!H145)*1.21,1),'Ceník - sklad'!H145)</f>
        <v>154.5</v>
      </c>
      <c r="E67" s="48">
        <f>IF('Ceník - sklad'!A217&lt;&gt;"",'Ceník - sklad'!A217,"")</f>
        <v>12400</v>
      </c>
      <c r="F67" s="93">
        <f>IF(N$143="ANO",ROUND(('Ceník - sklad'!H217)*1.21,1),'Ceník - sklad'!H217)</f>
        <v>136.4</v>
      </c>
      <c r="G67" s="48">
        <f>IF('Ceník - sklad'!A289&lt;&gt;"",'Ceník - sklad'!A289,"")</f>
        <v>12548</v>
      </c>
      <c r="H67" s="93">
        <f>IF(N$143="ANO",ROUND(('Ceník - sklad'!H289)*1.21,1),'Ceník - sklad'!H289)</f>
        <v>118.8</v>
      </c>
      <c r="I67" s="48">
        <f>IF('Ceník - sklad'!A361&lt;&gt;"",'Ceník - sklad'!A361,"")</f>
        <v>12731</v>
      </c>
      <c r="J67" s="93">
        <f>IF(N$143="ANO",ROUND(('Ceník - sklad'!H361)*1.21,1),'Ceník - sklad'!H361)</f>
        <v>296.7</v>
      </c>
      <c r="K67" s="48"/>
      <c r="L67" s="93"/>
      <c r="M67" s="51"/>
      <c r="N67" s="55"/>
    </row>
    <row r="68" spans="1:14" s="3" customFormat="1" ht="11.25" customHeight="1">
      <c r="A68" s="47">
        <f>IF('Ceník - sklad'!A74&lt;&gt;"",'Ceník - sklad'!A74,"")</f>
        <v>12122</v>
      </c>
      <c r="B68" s="96">
        <f>IF(N$143="ANO",ROUND(('Ceník - sklad'!H74)*1.21,1),'Ceník - sklad'!H74)</f>
        <v>105.3</v>
      </c>
      <c r="C68" s="48">
        <f>IF('Ceník - sklad'!A146&lt;&gt;"",'Ceník - sklad'!A146,"")</f>
        <v>12262</v>
      </c>
      <c r="D68" s="93">
        <f>IF(N$143="ANO",ROUND(('Ceník - sklad'!H146)*1.21,1),'Ceník - sklad'!H146)</f>
        <v>61.5</v>
      </c>
      <c r="E68" s="48">
        <f>IF('Ceník - sklad'!A218&lt;&gt;"",'Ceník - sklad'!A218,"")</f>
        <v>12401</v>
      </c>
      <c r="F68" s="93">
        <f>IF(N$143="ANO",ROUND(('Ceník - sklad'!H218)*1.21,1),'Ceník - sklad'!H218)</f>
        <v>147.9</v>
      </c>
      <c r="G68" s="48">
        <f>IF('Ceník - sklad'!A290&lt;&gt;"",'Ceník - sklad'!A290,"")</f>
        <v>12549</v>
      </c>
      <c r="H68" s="93">
        <f>IF(N$143="ANO",ROUND(('Ceník - sklad'!H290)*1.21,1),'Ceník - sklad'!H290)</f>
        <v>143.9</v>
      </c>
      <c r="I68" s="48">
        <f>IF('Ceník - sklad'!A362&lt;&gt;"",'Ceník - sklad'!A362,"")</f>
        <v>12732</v>
      </c>
      <c r="J68" s="93">
        <f>IF(N$143="ANO",ROUND(('Ceník - sklad'!H362)*1.21,1),'Ceník - sklad'!H362)</f>
        <v>258.89999999999998</v>
      </c>
      <c r="K68" s="48"/>
      <c r="L68" s="93"/>
      <c r="M68" s="51"/>
      <c r="N68" s="55"/>
    </row>
    <row r="69" spans="1:14" s="3" customFormat="1" ht="11.25" customHeight="1">
      <c r="A69" s="47">
        <f>IF('Ceník - sklad'!A75&lt;&gt;"",'Ceník - sklad'!A75,"")</f>
        <v>12123</v>
      </c>
      <c r="B69" s="96">
        <f>IF(N$143="ANO",ROUND(('Ceník - sklad'!H75)*1.21,1),'Ceník - sklad'!H75)</f>
        <v>60.1</v>
      </c>
      <c r="C69" s="48">
        <f>IF('Ceník - sklad'!A147&lt;&gt;"",'Ceník - sklad'!A147,"")</f>
        <v>12263</v>
      </c>
      <c r="D69" s="93">
        <f>IF(N$143="ANO",ROUND(('Ceník - sklad'!H147)*1.21,1),'Ceník - sklad'!H147)</f>
        <v>373.3</v>
      </c>
      <c r="E69" s="48">
        <f>IF('Ceník - sklad'!A219&lt;&gt;"",'Ceník - sklad'!A219,"")</f>
        <v>12402</v>
      </c>
      <c r="F69" s="93">
        <f>IF(N$143="ANO",ROUND(('Ceník - sklad'!H219)*1.21,1),'Ceník - sklad'!H219)</f>
        <v>147.9</v>
      </c>
      <c r="G69" s="48">
        <f>IF('Ceník - sklad'!A291&lt;&gt;"",'Ceník - sklad'!A291,"")</f>
        <v>12550</v>
      </c>
      <c r="H69" s="93">
        <f>IF(N$143="ANO",ROUND(('Ceník - sklad'!H291)*1.21,1),'Ceník - sklad'!H291)</f>
        <v>149.4</v>
      </c>
      <c r="I69" s="48">
        <f>IF('Ceník - sklad'!A363&lt;&gt;"",'Ceník - sklad'!A363,"")</f>
        <v>12776</v>
      </c>
      <c r="J69" s="93">
        <f>IF(N$143="ANO",ROUND(('Ceník - sklad'!H363)*1.21,1),'Ceník - sklad'!H363)</f>
        <v>112</v>
      </c>
      <c r="K69" s="48"/>
      <c r="L69" s="93"/>
      <c r="M69" s="51"/>
      <c r="N69" s="55"/>
    </row>
    <row r="70" spans="1:14" s="3" customFormat="1" ht="11.25" customHeight="1">
      <c r="A70" s="47">
        <f>IF('Ceník - sklad'!A76&lt;&gt;"",'Ceník - sklad'!A76,"")</f>
        <v>12126</v>
      </c>
      <c r="B70" s="96">
        <f>IF(N$143="ANO",ROUND(('Ceník - sklad'!H76)*1.21,1),'Ceník - sklad'!H76)</f>
        <v>465.9</v>
      </c>
      <c r="C70" s="48">
        <f>IF('Ceník - sklad'!A148&lt;&gt;"",'Ceník - sklad'!A148,"")</f>
        <v>12265</v>
      </c>
      <c r="D70" s="93">
        <f>IF(N$143="ANO",ROUND(('Ceník - sklad'!H148)*1.21,1),'Ceník - sklad'!H148)</f>
        <v>208</v>
      </c>
      <c r="E70" s="48">
        <f>IF('Ceník - sklad'!A220&lt;&gt;"",'Ceník - sklad'!A220,"")</f>
        <v>12404</v>
      </c>
      <c r="F70" s="93">
        <f>IF(N$143="ANO",ROUND(('Ceník - sklad'!H220)*1.21,1),'Ceník - sklad'!H220)</f>
        <v>147.9</v>
      </c>
      <c r="G70" s="48">
        <f>IF('Ceník - sklad'!A292&lt;&gt;"",'Ceník - sklad'!A292,"")</f>
        <v>12552</v>
      </c>
      <c r="H70" s="93">
        <f>IF(N$143="ANO",ROUND(('Ceník - sklad'!H292)*1.21,1),'Ceník - sklad'!H292)</f>
        <v>163.69999999999999</v>
      </c>
      <c r="I70" s="48">
        <f>IF('Ceník - sklad'!A364&lt;&gt;"",'Ceník - sklad'!A364,"")</f>
        <v>12779</v>
      </c>
      <c r="J70" s="93">
        <f>IF(N$143="ANO",ROUND(('Ceník - sklad'!H364)*1.21,1),'Ceník - sklad'!H364)</f>
        <v>92.4</v>
      </c>
      <c r="K70" s="48"/>
      <c r="L70" s="93"/>
      <c r="M70" s="51"/>
      <c r="N70" s="56"/>
    </row>
    <row r="71" spans="1:14" s="3" customFormat="1" ht="11.25" customHeight="1">
      <c r="A71" s="47">
        <f>IF('Ceník - sklad'!A77&lt;&gt;"",'Ceník - sklad'!A77,"")</f>
        <v>12127</v>
      </c>
      <c r="B71" s="96">
        <f>IF(N$143="ANO",ROUND(('Ceník - sklad'!H77)*1.21,1),'Ceník - sklad'!H77)</f>
        <v>975.9</v>
      </c>
      <c r="C71" s="48">
        <f>IF('Ceník - sklad'!A149&lt;&gt;"",'Ceník - sklad'!A149,"")</f>
        <v>12268</v>
      </c>
      <c r="D71" s="93">
        <f>IF(N$143="ANO",ROUND(('Ceník - sklad'!H149)*1.21,1),'Ceník - sklad'!H149)</f>
        <v>193.1</v>
      </c>
      <c r="E71" s="48">
        <f>IF('Ceník - sklad'!A221&lt;&gt;"",'Ceník - sklad'!A221,"")</f>
        <v>12405</v>
      </c>
      <c r="F71" s="93">
        <f>IF(N$143="ANO",ROUND(('Ceník - sklad'!H221)*1.21,1),'Ceník - sklad'!H221)</f>
        <v>96.4</v>
      </c>
      <c r="G71" s="48">
        <f>IF('Ceník - sklad'!A293&lt;&gt;"",'Ceník - sklad'!A293,"")</f>
        <v>12553</v>
      </c>
      <c r="H71" s="93">
        <f>IF(N$143="ANO",ROUND(('Ceník - sklad'!H293)*1.21,1),'Ceník - sklad'!H293)</f>
        <v>287.3</v>
      </c>
      <c r="I71" s="48">
        <f>IF('Ceník - sklad'!A365&lt;&gt;"",'Ceník - sklad'!A365,"")</f>
        <v>12789</v>
      </c>
      <c r="J71" s="93">
        <f>IF(N$143="ANO",ROUND(('Ceník - sklad'!H365)*1.21,1),'Ceník - sklad'!H365)</f>
        <v>133.1</v>
      </c>
      <c r="K71" s="48"/>
      <c r="L71" s="93"/>
      <c r="M71" s="51"/>
      <c r="N71" s="56"/>
    </row>
    <row r="72" spans="1:14" s="3" customFormat="1" ht="11.25" customHeight="1">
      <c r="A72" s="57">
        <f>IF('Ceník - sklad'!A78&lt;&gt;"",'Ceník - sklad'!A78,"")</f>
        <v>12129</v>
      </c>
      <c r="B72" s="97">
        <f>IF(N$143="ANO",ROUND(('Ceník - sklad'!H78)*1.21,1),'Ceník - sklad'!H78)</f>
        <v>67.900000000000006</v>
      </c>
      <c r="C72" s="58">
        <f>IF('Ceník - sklad'!A150&lt;&gt;"",'Ceník - sklad'!A150,"")</f>
        <v>12270</v>
      </c>
      <c r="D72" s="94">
        <f>IF(N$143="ANO",ROUND(('Ceník - sklad'!H150)*1.21,1),'Ceník - sklad'!H150)</f>
        <v>305.39999999999998</v>
      </c>
      <c r="E72" s="58">
        <f>IF('Ceník - sklad'!A222&lt;&gt;"",'Ceník - sklad'!A222,"")</f>
        <v>12406</v>
      </c>
      <c r="F72" s="94">
        <f>IF(N$143="ANO",ROUND(('Ceník - sklad'!H222)*1.21,1),'Ceník - sklad'!H222)</f>
        <v>96.4</v>
      </c>
      <c r="G72" s="58">
        <f>IF('Ceník - sklad'!A294&lt;&gt;"",'Ceník - sklad'!A294,"")</f>
        <v>12563</v>
      </c>
      <c r="H72" s="94">
        <f>IF(N$143="ANO",ROUND(('Ceník - sklad'!H294)*1.21,1),'Ceník - sklad'!H294)</f>
        <v>121.5</v>
      </c>
      <c r="I72" s="58">
        <f>IF('Ceník - sklad'!A366&lt;&gt;"",'Ceník - sklad'!A366,"")</f>
        <v>12791</v>
      </c>
      <c r="J72" s="94">
        <f>IF(N$143="ANO",ROUND(('Ceník - sklad'!H366)*1.21,1),'Ceník - sklad'!H366)</f>
        <v>55.8</v>
      </c>
      <c r="K72" s="58"/>
      <c r="L72" s="94"/>
      <c r="M72" s="59"/>
      <c r="N72" s="60"/>
    </row>
    <row r="73" spans="1:14" s="3" customFormat="1" ht="14.25" customHeight="1">
      <c r="A73" s="43">
        <f>IF('Ceník - sklad'!A419&lt;&gt;"",'Ceník - sklad'!A419,"")</f>
        <v>14000</v>
      </c>
      <c r="B73" s="92">
        <f>IF(N$143="ANO",ROUND(('Ceník - sklad'!H419)*1.21,1),'Ceník - sklad'!H419)</f>
        <v>88</v>
      </c>
      <c r="C73" s="44">
        <f>IF('Ceník - sklad'!A491&lt;&gt;"",'Ceník - sklad'!A491,"")</f>
        <v>14151</v>
      </c>
      <c r="D73" s="92">
        <f>IF(N$143="ANO",ROUND(('Ceník - sklad'!H491)*1.21,1),'Ceník - sklad'!H491)</f>
        <v>143.6</v>
      </c>
      <c r="E73" s="44">
        <f>IF('Ceník - sklad'!A563&lt;&gt;"",'Ceník - sklad'!A563,"")</f>
        <v>14240</v>
      </c>
      <c r="F73" s="92">
        <f>IF(N$143="ANO",ROUND(('Ceník - sklad'!H563)*1.21,1),'Ceník - sklad'!H563)</f>
        <v>213.7</v>
      </c>
      <c r="G73" s="44">
        <f>IF('Ceník - sklad'!A635&lt;&gt;"",'Ceník - sklad'!A635,"")</f>
        <v>14409</v>
      </c>
      <c r="H73" s="92">
        <f>IF(N$143="ANO",ROUND(('Ceník - sklad'!H635)*1.21,1),'Ceník - sklad'!H635)</f>
        <v>79.900000000000006</v>
      </c>
      <c r="I73" s="44">
        <f>IF('Ceník - sklad'!A707&lt;&gt;"",'Ceník - sklad'!A707,"")</f>
        <v>14632</v>
      </c>
      <c r="J73" s="92">
        <f>IF(N$143="ANO",ROUND(('Ceník - sklad'!H707)*1.21,1),'Ceník - sklad'!H707)</f>
        <v>184.5</v>
      </c>
      <c r="K73" s="44">
        <f>IF('Ceník - sklad'!A779&lt;&gt;"",'Ceník - sklad'!A779,"")</f>
        <v>14775</v>
      </c>
      <c r="L73" s="92">
        <f>IF(N$143="ANO",ROUND(('Ceník - sklad'!H779)*1.21,1),'Ceník - sklad'!H779)</f>
        <v>80.8</v>
      </c>
      <c r="M73" s="44">
        <f>IF('Ceník - sklad'!A851&lt;&gt;"",'Ceník - sklad'!A851,"")</f>
        <v>15685</v>
      </c>
      <c r="N73" s="98">
        <f>IF(N$143="ANO",ROUND(('Ceník - sklad'!H851)*1.21,1),'Ceník - sklad'!H851)</f>
        <v>76</v>
      </c>
    </row>
    <row r="74" spans="1:14" s="3" customFormat="1" ht="11.25" customHeight="1">
      <c r="A74" s="47">
        <f>IF('Ceník - sklad'!A420&lt;&gt;"",'Ceník - sklad'!A420,"")</f>
        <v>14001</v>
      </c>
      <c r="B74" s="93">
        <f>IF(N$143="ANO",ROUND(('Ceník - sklad'!H420)*1.21,1),'Ceník - sklad'!H420)</f>
        <v>88</v>
      </c>
      <c r="C74" s="48">
        <f>IF('Ceník - sklad'!A492&lt;&gt;"",'Ceník - sklad'!A492,"")</f>
        <v>14152</v>
      </c>
      <c r="D74" s="93">
        <f>IF(N$143="ANO",ROUND(('Ceník - sklad'!H492)*1.21,1),'Ceník - sklad'!H492)</f>
        <v>169.6</v>
      </c>
      <c r="E74" s="48">
        <f>IF('Ceník - sklad'!A564&lt;&gt;"",'Ceník - sklad'!A564,"")</f>
        <v>14246</v>
      </c>
      <c r="F74" s="93">
        <f>IF(N$143="ANO",ROUND(('Ceník - sklad'!H564)*1.21,1),'Ceník - sklad'!H564)</f>
        <v>354.4</v>
      </c>
      <c r="G74" s="48">
        <f>IF('Ceník - sklad'!A636&lt;&gt;"",'Ceník - sklad'!A636,"")</f>
        <v>14410</v>
      </c>
      <c r="H74" s="93">
        <f>IF(N$143="ANO",ROUND(('Ceník - sklad'!H636)*1.21,1),'Ceník - sklad'!H636)</f>
        <v>111</v>
      </c>
      <c r="I74" s="48">
        <f>IF('Ceník - sklad'!A708&lt;&gt;"",'Ceník - sklad'!A708,"")</f>
        <v>14633</v>
      </c>
      <c r="J74" s="93">
        <f>IF(N$143="ANO",ROUND(('Ceník - sklad'!H708)*1.21,1),'Ceník - sklad'!H708)</f>
        <v>216.7</v>
      </c>
      <c r="K74" s="48">
        <f>IF('Ceník - sklad'!A780&lt;&gt;"",'Ceník - sklad'!A780,"")</f>
        <v>14902</v>
      </c>
      <c r="L74" s="93">
        <f>IF(N$143="ANO",ROUND(('Ceník - sklad'!H780)*1.21,1),'Ceník - sklad'!H780)</f>
        <v>154.6</v>
      </c>
      <c r="M74" s="48">
        <f>IF('Ceník - sklad'!A852&lt;&gt;"",'Ceník - sklad'!A852,"")</f>
        <v>15686</v>
      </c>
      <c r="N74" s="99">
        <f>IF(N$143="ANO",ROUND(('Ceník - sklad'!H852)*1.21,1),'Ceník - sklad'!H852)</f>
        <v>133.1</v>
      </c>
    </row>
    <row r="75" spans="1:14" s="3" customFormat="1" ht="11.25" customHeight="1">
      <c r="A75" s="47">
        <f>IF('Ceník - sklad'!A421&lt;&gt;"",'Ceník - sklad'!A421,"")</f>
        <v>14002</v>
      </c>
      <c r="B75" s="93">
        <f>IF(N$143="ANO",ROUND(('Ceník - sklad'!H421)*1.21,1),'Ceník - sklad'!H421)</f>
        <v>88</v>
      </c>
      <c r="C75" s="48">
        <f>IF('Ceník - sklad'!A493&lt;&gt;"",'Ceník - sklad'!A493,"")</f>
        <v>14153</v>
      </c>
      <c r="D75" s="93">
        <f>IF(N$143="ANO",ROUND(('Ceník - sklad'!H493)*1.21,1),'Ceník - sklad'!H493)</f>
        <v>126.3</v>
      </c>
      <c r="E75" s="48">
        <f>IF('Ceník - sklad'!A565&lt;&gt;"",'Ceník - sklad'!A565,"")</f>
        <v>14248</v>
      </c>
      <c r="F75" s="93">
        <f>IF(N$143="ANO",ROUND(('Ceník - sklad'!H565)*1.21,1),'Ceník - sklad'!H565)</f>
        <v>227.8</v>
      </c>
      <c r="G75" s="48">
        <f>IF('Ceník - sklad'!A637&lt;&gt;"",'Ceník - sklad'!A637,"")</f>
        <v>14411</v>
      </c>
      <c r="H75" s="93">
        <f>IF(N$143="ANO",ROUND(('Ceník - sklad'!H637)*1.21,1),'Ceník - sklad'!H637)</f>
        <v>163.4</v>
      </c>
      <c r="I75" s="48">
        <f>IF('Ceník - sklad'!A709&lt;&gt;"",'Ceník - sklad'!A709,"")</f>
        <v>14634</v>
      </c>
      <c r="J75" s="93">
        <f>IF(N$143="ANO",ROUND(('Ceník - sklad'!H709)*1.21,1),'Ceník - sklad'!H709)</f>
        <v>295.8</v>
      </c>
      <c r="K75" s="48">
        <f>IF('Ceník - sklad'!A781&lt;&gt;"",'Ceník - sklad'!A781,"")</f>
        <v>14903</v>
      </c>
      <c r="L75" s="93">
        <f>IF(N$143="ANO",ROUND(('Ceník - sklad'!H781)*1.21,1),'Ceník - sklad'!H781)</f>
        <v>144.69999999999999</v>
      </c>
      <c r="M75" s="48">
        <f>IF('Ceník - sklad'!A853&lt;&gt;"",'Ceník - sklad'!A853,"")</f>
        <v>15687</v>
      </c>
      <c r="N75" s="99">
        <f>IF(N$143="ANO",ROUND(('Ceník - sklad'!H853)*1.21,1),'Ceník - sklad'!H853)</f>
        <v>39.4</v>
      </c>
    </row>
    <row r="76" spans="1:14" s="3" customFormat="1" ht="11.25" customHeight="1">
      <c r="A76" s="47">
        <f>IF('Ceník - sklad'!A422&lt;&gt;"",'Ceník - sklad'!A422,"")</f>
        <v>14003</v>
      </c>
      <c r="B76" s="93">
        <f>IF(N$143="ANO",ROUND(('Ceník - sklad'!H422)*1.21,1),'Ceník - sklad'!H422)</f>
        <v>88</v>
      </c>
      <c r="C76" s="48">
        <f>IF('Ceník - sklad'!A494&lt;&gt;"",'Ceník - sklad'!A494,"")</f>
        <v>14154</v>
      </c>
      <c r="D76" s="93">
        <f>IF(N$143="ANO",ROUND(('Ceník - sklad'!H494)*1.21,1),'Ceník - sklad'!H494)</f>
        <v>152.5</v>
      </c>
      <c r="E76" s="48">
        <f>IF('Ceník - sklad'!A566&lt;&gt;"",'Ceník - sklad'!A566,"")</f>
        <v>14249</v>
      </c>
      <c r="F76" s="93">
        <f>IF(N$143="ANO",ROUND(('Ceník - sklad'!H566)*1.21,1),'Ceník - sklad'!H566)</f>
        <v>205</v>
      </c>
      <c r="G76" s="48">
        <f>IF('Ceník - sklad'!A638&lt;&gt;"",'Ceník - sklad'!A638,"")</f>
        <v>14412</v>
      </c>
      <c r="H76" s="93">
        <f>IF(N$143="ANO",ROUND(('Ceník - sklad'!H638)*1.21,1),'Ceník - sklad'!H638)</f>
        <v>163.80000000000001</v>
      </c>
      <c r="I76" s="48">
        <f>IF('Ceník - sklad'!A710&lt;&gt;"",'Ceník - sklad'!A710,"")</f>
        <v>14635</v>
      </c>
      <c r="J76" s="93">
        <f>IF(N$143="ANO",ROUND(('Ceník - sklad'!H710)*1.21,1),'Ceník - sklad'!H710)</f>
        <v>319</v>
      </c>
      <c r="K76" s="48">
        <f>IF('Ceník - sklad'!A782&lt;&gt;"",'Ceník - sklad'!A782,"")</f>
        <v>14904</v>
      </c>
      <c r="L76" s="93">
        <f>IF(N$143="ANO",ROUND(('Ceník - sklad'!H782)*1.21,1),'Ceník - sklad'!H782)</f>
        <v>54.1</v>
      </c>
      <c r="M76" s="48">
        <f>IF('Ceník - sklad'!A854&lt;&gt;"",'Ceník - sklad'!A854,"")</f>
        <v>15688</v>
      </c>
      <c r="N76" s="99">
        <f>IF(N$143="ANO",ROUND(('Ceník - sklad'!H854)*1.21,1),'Ceník - sklad'!H854)</f>
        <v>45.5</v>
      </c>
    </row>
    <row r="77" spans="1:14" s="3" customFormat="1" ht="11.25" customHeight="1">
      <c r="A77" s="47">
        <f>IF('Ceník - sklad'!A423&lt;&gt;"",'Ceník - sklad'!A423,"")</f>
        <v>14010</v>
      </c>
      <c r="B77" s="93">
        <f>IF(N$143="ANO",ROUND(('Ceník - sklad'!H423)*1.21,1),'Ceník - sklad'!H423)</f>
        <v>259.39999999999998</v>
      </c>
      <c r="C77" s="48">
        <f>IF('Ceník - sklad'!A495&lt;&gt;"",'Ceník - sklad'!A495,"")</f>
        <v>14155</v>
      </c>
      <c r="D77" s="93">
        <f>IF(N$143="ANO",ROUND(('Ceník - sklad'!H495)*1.21,1),'Ceník - sklad'!H495)</f>
        <v>134.6</v>
      </c>
      <c r="E77" s="48">
        <f>IF('Ceník - sklad'!A567&lt;&gt;"",'Ceník - sklad'!A567,"")</f>
        <v>14250</v>
      </c>
      <c r="F77" s="93">
        <f>IF(N$143="ANO",ROUND(('Ceník - sklad'!H567)*1.21,1),'Ceník - sklad'!H567)</f>
        <v>314.10000000000002</v>
      </c>
      <c r="G77" s="48">
        <f>IF('Ceník - sklad'!A639&lt;&gt;"",'Ceník - sklad'!A639,"")</f>
        <v>14413</v>
      </c>
      <c r="H77" s="93">
        <f>IF(N$143="ANO",ROUND(('Ceník - sklad'!H639)*1.21,1),'Ceník - sklad'!H639)</f>
        <v>78</v>
      </c>
      <c r="I77" s="48">
        <f>IF('Ceník - sklad'!A711&lt;&gt;"",'Ceník - sklad'!A711,"")</f>
        <v>14700</v>
      </c>
      <c r="J77" s="93">
        <f>IF(N$143="ANO",ROUND(('Ceník - sklad'!H711)*1.21,1),'Ceník - sklad'!H711)</f>
        <v>284.5</v>
      </c>
      <c r="K77" s="48">
        <f>IF('Ceník - sklad'!A783&lt;&gt;"",'Ceník - sklad'!A783,"")</f>
        <v>14905</v>
      </c>
      <c r="L77" s="93">
        <f>IF(N$143="ANO",ROUND(('Ceník - sklad'!H783)*1.21,1),'Ceník - sklad'!H783)</f>
        <v>71.3</v>
      </c>
      <c r="M77" s="48">
        <f>IF('Ceník - sklad'!A855&lt;&gt;"",'Ceník - sklad'!A855,"")</f>
        <v>15689</v>
      </c>
      <c r="N77" s="99">
        <f>IF(N$143="ANO",ROUND(('Ceník - sklad'!H855)*1.21,1),'Ceník - sklad'!H855)</f>
        <v>5713.7</v>
      </c>
    </row>
    <row r="78" spans="1:14" s="3" customFormat="1" ht="11.25" customHeight="1">
      <c r="A78" s="47">
        <f>IF('Ceník - sklad'!A424&lt;&gt;"",'Ceník - sklad'!A424,"")</f>
        <v>14011</v>
      </c>
      <c r="B78" s="93">
        <f>IF(N$143="ANO",ROUND(('Ceník - sklad'!H424)*1.21,1),'Ceník - sklad'!H424)</f>
        <v>283.5</v>
      </c>
      <c r="C78" s="48">
        <f>IF('Ceník - sklad'!A496&lt;&gt;"",'Ceník - sklad'!A496,"")</f>
        <v>14160</v>
      </c>
      <c r="D78" s="93">
        <f>IF(N$143="ANO",ROUND(('Ceník - sklad'!H496)*1.21,1),'Ceník - sklad'!H496)</f>
        <v>88.2</v>
      </c>
      <c r="E78" s="48">
        <f>IF('Ceník - sklad'!A568&lt;&gt;"",'Ceník - sklad'!A568,"")</f>
        <v>14251</v>
      </c>
      <c r="F78" s="93">
        <f>IF(N$143="ANO",ROUND(('Ceník - sklad'!H568)*1.21,1),'Ceník - sklad'!H568)</f>
        <v>203.9</v>
      </c>
      <c r="G78" s="48">
        <f>IF('Ceník - sklad'!A640&lt;&gt;"",'Ceník - sklad'!A640,"")</f>
        <v>14414</v>
      </c>
      <c r="H78" s="93">
        <f>IF(N$143="ANO",ROUND(('Ceník - sklad'!H640)*1.21,1),'Ceník - sklad'!H640)</f>
        <v>78.3</v>
      </c>
      <c r="I78" s="48">
        <f>IF('Ceník - sklad'!A712&lt;&gt;"",'Ceník - sklad'!A712,"")</f>
        <v>14701</v>
      </c>
      <c r="J78" s="93">
        <f>IF(N$143="ANO",ROUND(('Ceník - sklad'!H712)*1.21,1),'Ceník - sklad'!H712)</f>
        <v>284.5</v>
      </c>
      <c r="K78" s="48">
        <f>IF('Ceník - sklad'!A784&lt;&gt;"",'Ceník - sklad'!A784,"")</f>
        <v>14908</v>
      </c>
      <c r="L78" s="93">
        <f>IF(N$143="ANO",ROUND(('Ceník - sklad'!H784)*1.21,1),'Ceník - sklad'!H784)</f>
        <v>202.4</v>
      </c>
      <c r="M78" s="48">
        <f>IF('Ceník - sklad'!A856&lt;&gt;"",'Ceník - sklad'!A856,"")</f>
        <v>15690</v>
      </c>
      <c r="N78" s="99">
        <f>IF(N$143="ANO",ROUND(('Ceník - sklad'!H856)*1.21,1),'Ceník - sklad'!H856)</f>
        <v>5713.7</v>
      </c>
    </row>
    <row r="79" spans="1:14" s="3" customFormat="1" ht="11.25" customHeight="1">
      <c r="A79" s="47">
        <f>IF('Ceník - sklad'!A425&lt;&gt;"",'Ceník - sklad'!A425,"")</f>
        <v>14012</v>
      </c>
      <c r="B79" s="93">
        <f>IF(N$143="ANO",ROUND(('Ceník - sklad'!H425)*1.21,1),'Ceník - sklad'!H425)</f>
        <v>117.1</v>
      </c>
      <c r="C79" s="48">
        <f>IF('Ceník - sklad'!A497&lt;&gt;"",'Ceník - sklad'!A497,"")</f>
        <v>14162</v>
      </c>
      <c r="D79" s="93">
        <f>IF(N$143="ANO",ROUND(('Ceník - sklad'!H497)*1.21,1),'Ceník - sklad'!H497)</f>
        <v>136.9</v>
      </c>
      <c r="E79" s="48">
        <f>IF('Ceník - sklad'!A569&lt;&gt;"",'Ceník - sklad'!A569,"")</f>
        <v>14254</v>
      </c>
      <c r="F79" s="93">
        <f>IF(N$143="ANO",ROUND(('Ceník - sklad'!H569)*1.21,1),'Ceník - sklad'!H569)</f>
        <v>167.9</v>
      </c>
      <c r="G79" s="48">
        <f>IF('Ceník - sklad'!A641&lt;&gt;"",'Ceník - sklad'!A641,"")</f>
        <v>14421</v>
      </c>
      <c r="H79" s="93">
        <f>IF(N$143="ANO",ROUND(('Ceník - sklad'!H641)*1.21,1),'Ceník - sklad'!H641)</f>
        <v>172.8</v>
      </c>
      <c r="I79" s="48">
        <f>IF('Ceník - sklad'!A713&lt;&gt;"",'Ceník - sklad'!A713,"")</f>
        <v>14702</v>
      </c>
      <c r="J79" s="93">
        <f>IF(N$143="ANO",ROUND(('Ceník - sklad'!H713)*1.21,1),'Ceník - sklad'!H713)</f>
        <v>360.8</v>
      </c>
      <c r="K79" s="48">
        <f>IF('Ceník - sklad'!A785&lt;&gt;"",'Ceník - sklad'!A785,"")</f>
        <v>14909</v>
      </c>
      <c r="L79" s="93">
        <f>IF(N$143="ANO",ROUND(('Ceník - sklad'!H785)*1.21,1),'Ceník - sklad'!H785)</f>
        <v>224.6</v>
      </c>
      <c r="M79" s="48">
        <f>IF('Ceník - sklad'!A857&lt;&gt;"",'Ceník - sklad'!A857,"")</f>
        <v>15695</v>
      </c>
      <c r="N79" s="99">
        <f>IF(N$143="ANO",ROUND(('Ceník - sklad'!H857)*1.21,1),'Ceník - sklad'!H857)</f>
        <v>7432.4</v>
      </c>
    </row>
    <row r="80" spans="1:14" s="3" customFormat="1" ht="11.25" customHeight="1">
      <c r="A80" s="47">
        <f>IF('Ceník - sklad'!A426&lt;&gt;"",'Ceník - sklad'!A426,"")</f>
        <v>14013</v>
      </c>
      <c r="B80" s="93">
        <f>IF(N$143="ANO",ROUND(('Ceník - sklad'!H426)*1.21,1),'Ceník - sklad'!H426)</f>
        <v>77</v>
      </c>
      <c r="C80" s="48">
        <f>IF('Ceník - sklad'!A498&lt;&gt;"",'Ceník - sklad'!A498,"")</f>
        <v>14166</v>
      </c>
      <c r="D80" s="93">
        <f>IF(N$143="ANO",ROUND(('Ceník - sklad'!H498)*1.21,1),'Ceník - sklad'!H498)</f>
        <v>177.4</v>
      </c>
      <c r="E80" s="48">
        <f>IF('Ceník - sklad'!A570&lt;&gt;"",'Ceník - sklad'!A570,"")</f>
        <v>14255</v>
      </c>
      <c r="F80" s="93">
        <f>IF(N$143="ANO",ROUND(('Ceník - sklad'!H570)*1.21,1),'Ceník - sklad'!H570)</f>
        <v>189.8</v>
      </c>
      <c r="G80" s="48">
        <f>IF('Ceník - sklad'!A642&lt;&gt;"",'Ceník - sklad'!A642,"")</f>
        <v>14422</v>
      </c>
      <c r="H80" s="93">
        <f>IF(N$143="ANO",ROUND(('Ceník - sklad'!H642)*1.21,1),'Ceník - sklad'!H642)</f>
        <v>204.7</v>
      </c>
      <c r="I80" s="48">
        <f>IF('Ceník - sklad'!A714&lt;&gt;"",'Ceník - sklad'!A714,"")</f>
        <v>14703</v>
      </c>
      <c r="J80" s="93">
        <f>IF(N$143="ANO",ROUND(('Ceník - sklad'!H714)*1.21,1),'Ceník - sklad'!H714)</f>
        <v>360.8</v>
      </c>
      <c r="K80" s="48">
        <f>IF('Ceník - sklad'!A786&lt;&gt;"",'Ceník - sklad'!A786,"")</f>
        <v>14910</v>
      </c>
      <c r="L80" s="93">
        <f>IF(N$143="ANO",ROUND(('Ceník - sklad'!H786)*1.21,1),'Ceník - sklad'!H786)</f>
        <v>226.4</v>
      </c>
      <c r="M80" s="48">
        <f>IF('Ceník - sklad'!A858&lt;&gt;"",'Ceník - sklad'!A858,"")</f>
        <v>15696</v>
      </c>
      <c r="N80" s="99">
        <f>IF(N$143="ANO",ROUND(('Ceník - sklad'!H858)*1.21,1),'Ceník - sklad'!H858)</f>
        <v>7432.4</v>
      </c>
    </row>
    <row r="81" spans="1:14" s="3" customFormat="1" ht="11.25" customHeight="1">
      <c r="A81" s="47">
        <f>IF('Ceník - sklad'!A427&lt;&gt;"",'Ceník - sklad'!A427,"")</f>
        <v>14017</v>
      </c>
      <c r="B81" s="93">
        <f>IF(N$143="ANO",ROUND(('Ceník - sklad'!H427)*1.21,1),'Ceník - sklad'!H427)</f>
        <v>163.1</v>
      </c>
      <c r="C81" s="48">
        <f>IF('Ceník - sklad'!A499&lt;&gt;"",'Ceník - sklad'!A499,"")</f>
        <v>14168</v>
      </c>
      <c r="D81" s="93">
        <f>IF(N$143="ANO",ROUND(('Ceník - sklad'!H499)*1.21,1),'Ceník - sklad'!H499)</f>
        <v>276</v>
      </c>
      <c r="E81" s="48">
        <f>IF('Ceník - sklad'!A571&lt;&gt;"",'Ceník - sklad'!A571,"")</f>
        <v>14256</v>
      </c>
      <c r="F81" s="93">
        <f>IF(N$143="ANO",ROUND(('Ceník - sklad'!H571)*1.21,1),'Ceník - sklad'!H571)</f>
        <v>189.8</v>
      </c>
      <c r="G81" s="48">
        <f>IF('Ceník - sklad'!A643&lt;&gt;"",'Ceník - sklad'!A643,"")</f>
        <v>14424</v>
      </c>
      <c r="H81" s="93">
        <f>IF(N$143="ANO",ROUND(('Ceník - sklad'!H643)*1.21,1),'Ceník - sklad'!H643)</f>
        <v>210.5</v>
      </c>
      <c r="I81" s="48">
        <f>IF('Ceník - sklad'!A715&lt;&gt;"",'Ceník - sklad'!A715,"")</f>
        <v>14704</v>
      </c>
      <c r="J81" s="93">
        <f>IF(N$143="ANO",ROUND(('Ceník - sklad'!H715)*1.21,1),'Ceník - sklad'!H715)</f>
        <v>440.7</v>
      </c>
      <c r="K81" s="48">
        <f>IF('Ceník - sklad'!A787&lt;&gt;"",'Ceník - sklad'!A787,"")</f>
        <v>14911</v>
      </c>
      <c r="L81" s="93">
        <f>IF(N$143="ANO",ROUND(('Ceník - sklad'!H787)*1.21,1),'Ceník - sklad'!H787)</f>
        <v>75</v>
      </c>
      <c r="M81" s="48">
        <f>IF('Ceník - sklad'!A859&lt;&gt;"",'Ceník - sklad'!A859,"")</f>
        <v>15697</v>
      </c>
      <c r="N81" s="99">
        <f>IF(N$143="ANO",ROUND(('Ceník - sklad'!H859)*1.21,1),'Ceník - sklad'!H859)</f>
        <v>138.1</v>
      </c>
    </row>
    <row r="82" spans="1:14" s="3" customFormat="1" ht="11.25" customHeight="1">
      <c r="A82" s="47">
        <f>IF('Ceník - sklad'!A428&lt;&gt;"",'Ceník - sklad'!A428,"")</f>
        <v>14018</v>
      </c>
      <c r="B82" s="93">
        <f>IF(N$143="ANO",ROUND(('Ceník - sklad'!H428)*1.21,1),'Ceník - sklad'!H428)</f>
        <v>117.2</v>
      </c>
      <c r="C82" s="48">
        <f>IF('Ceník - sklad'!A500&lt;&gt;"",'Ceník - sklad'!A500,"")</f>
        <v>14172</v>
      </c>
      <c r="D82" s="93">
        <f>IF(N$143="ANO",ROUND(('Ceník - sklad'!H500)*1.21,1),'Ceník - sklad'!H500)</f>
        <v>169.9</v>
      </c>
      <c r="E82" s="48">
        <f>IF('Ceník - sklad'!A572&lt;&gt;"",'Ceník - sklad'!A572,"")</f>
        <v>14257</v>
      </c>
      <c r="F82" s="93">
        <f>IF(N$143="ANO",ROUND(('Ceník - sklad'!H572)*1.21,1),'Ceník - sklad'!H572)</f>
        <v>194.9</v>
      </c>
      <c r="G82" s="48">
        <f>IF('Ceník - sklad'!A644&lt;&gt;"",'Ceník - sklad'!A644,"")</f>
        <v>14425</v>
      </c>
      <c r="H82" s="93">
        <f>IF(N$143="ANO",ROUND(('Ceník - sklad'!H644)*1.21,1),'Ceník - sklad'!H644)</f>
        <v>247.4</v>
      </c>
      <c r="I82" s="48">
        <f>IF('Ceník - sklad'!A716&lt;&gt;"",'Ceník - sklad'!A716,"")</f>
        <v>14705</v>
      </c>
      <c r="J82" s="93">
        <f>IF(N$143="ANO",ROUND(('Ceník - sklad'!H716)*1.21,1),'Ceník - sklad'!H716)</f>
        <v>440.7</v>
      </c>
      <c r="K82" s="48">
        <f>IF('Ceník - sklad'!A788&lt;&gt;"",'Ceník - sklad'!A788,"")</f>
        <v>14912</v>
      </c>
      <c r="L82" s="93">
        <f>IF(N$143="ANO",ROUND(('Ceník - sklad'!H788)*1.21,1),'Ceník - sklad'!H788)</f>
        <v>80.2</v>
      </c>
      <c r="M82" s="48">
        <f>IF('Ceník - sklad'!A860&lt;&gt;"",'Ceník - sklad'!A860,"")</f>
        <v>15698</v>
      </c>
      <c r="N82" s="99">
        <f>IF(N$143="ANO",ROUND(('Ceník - sklad'!H860)*1.21,1),'Ceník - sklad'!H860)</f>
        <v>110.5</v>
      </c>
    </row>
    <row r="83" spans="1:14" s="3" customFormat="1" ht="11.25" customHeight="1">
      <c r="A83" s="47">
        <f>IF('Ceník - sklad'!A429&lt;&gt;"",'Ceník - sklad'!A429,"")</f>
        <v>14019</v>
      </c>
      <c r="B83" s="93">
        <f>IF(N$143="ANO",ROUND(('Ceník - sklad'!H429)*1.21,1),'Ceník - sklad'!H429)</f>
        <v>95.7</v>
      </c>
      <c r="C83" s="48">
        <f>IF('Ceník - sklad'!A501&lt;&gt;"",'Ceník - sklad'!A501,"")</f>
        <v>14173</v>
      </c>
      <c r="D83" s="93">
        <f>IF(N$143="ANO",ROUND(('Ceník - sklad'!H501)*1.21,1),'Ceník - sklad'!H501)</f>
        <v>188.9</v>
      </c>
      <c r="E83" s="48">
        <f>IF('Ceník - sklad'!A573&lt;&gt;"",'Ceník - sklad'!A573,"")</f>
        <v>14258</v>
      </c>
      <c r="F83" s="93">
        <f>IF(N$143="ANO",ROUND(('Ceník - sklad'!H573)*1.21,1),'Ceník - sklad'!H573)</f>
        <v>271.39999999999998</v>
      </c>
      <c r="G83" s="48">
        <f>IF('Ceník - sklad'!A645&lt;&gt;"",'Ceník - sklad'!A645,"")</f>
        <v>14427</v>
      </c>
      <c r="H83" s="93">
        <f>IF(N$143="ANO",ROUND(('Ceník - sklad'!H645)*1.21,1),'Ceník - sklad'!H645)</f>
        <v>258.89999999999998</v>
      </c>
      <c r="I83" s="48">
        <f>IF('Ceník - sklad'!A717&lt;&gt;"",'Ceník - sklad'!A717,"")</f>
        <v>14706</v>
      </c>
      <c r="J83" s="93">
        <f>IF(N$143="ANO",ROUND(('Ceník - sklad'!H717)*1.21,1),'Ceník - sklad'!H717)</f>
        <v>509.2</v>
      </c>
      <c r="K83" s="48">
        <f>IF('Ceník - sklad'!A789&lt;&gt;"",'Ceník - sklad'!A789,"")</f>
        <v>14913</v>
      </c>
      <c r="L83" s="93">
        <f>IF(N$143="ANO",ROUND(('Ceník - sklad'!H789)*1.21,1),'Ceník - sklad'!H789)</f>
        <v>80.2</v>
      </c>
      <c r="M83" s="48">
        <f>IF('Ceník - sklad'!A861&lt;&gt;"",'Ceník - sklad'!A861,"")</f>
        <v>50089</v>
      </c>
      <c r="N83" s="99">
        <f>IF(N$143="ANO",ROUND(('Ceník - sklad'!H861)*1.21,1),'Ceník - sklad'!H861)</f>
        <v>769.7</v>
      </c>
    </row>
    <row r="84" spans="1:14" s="3" customFormat="1" ht="11.25" customHeight="1">
      <c r="A84" s="47">
        <f>IF('Ceník - sklad'!A430&lt;&gt;"",'Ceník - sklad'!A430,"")</f>
        <v>14020</v>
      </c>
      <c r="B84" s="93">
        <f>IF(N$143="ANO",ROUND(('Ceník - sklad'!H430)*1.21,1),'Ceník - sklad'!H430)</f>
        <v>84.7</v>
      </c>
      <c r="C84" s="48">
        <f>IF('Ceník - sklad'!A502&lt;&gt;"",'Ceník - sklad'!A502,"")</f>
        <v>14174</v>
      </c>
      <c r="D84" s="93">
        <f>IF(N$143="ANO",ROUND(('Ceník - sklad'!H502)*1.21,1),'Ceník - sklad'!H502)</f>
        <v>245.8</v>
      </c>
      <c r="E84" s="48">
        <f>IF('Ceník - sklad'!A574&lt;&gt;"",'Ceník - sklad'!A574,"")</f>
        <v>14259</v>
      </c>
      <c r="F84" s="93">
        <f>IF(N$143="ANO",ROUND(('Ceník - sklad'!H574)*1.21,1),'Ceník - sklad'!H574)</f>
        <v>297.10000000000002</v>
      </c>
      <c r="G84" s="48">
        <f>IF('Ceník - sklad'!A646&lt;&gt;"",'Ceník - sklad'!A646,"")</f>
        <v>14428</v>
      </c>
      <c r="H84" s="93">
        <f>IF(N$143="ANO",ROUND(('Ceník - sklad'!H646)*1.21,1),'Ceník - sklad'!H646)</f>
        <v>306.60000000000002</v>
      </c>
      <c r="I84" s="48">
        <f>IF('Ceník - sklad'!A718&lt;&gt;"",'Ceník - sklad'!A718,"")</f>
        <v>14707</v>
      </c>
      <c r="J84" s="93">
        <f>IF(N$143="ANO",ROUND(('Ceník - sklad'!H718)*1.21,1),'Ceník - sklad'!H718)</f>
        <v>509.2</v>
      </c>
      <c r="K84" s="48">
        <f>IF('Ceník - sklad'!A790&lt;&gt;"",'Ceník - sklad'!A790,"")</f>
        <v>14914</v>
      </c>
      <c r="L84" s="93">
        <f>IF(N$143="ANO",ROUND(('Ceník - sklad'!H790)*1.21,1),'Ceník - sklad'!H790)</f>
        <v>237.3</v>
      </c>
      <c r="M84" s="48">
        <f>IF('Ceník - sklad'!A862&lt;&gt;"",'Ceník - sklad'!A862,"")</f>
        <v>50151</v>
      </c>
      <c r="N84" s="99">
        <f>IF(N$143="ANO",ROUND(('Ceník - sklad'!H862)*1.21,1),'Ceník - sklad'!H862)</f>
        <v>939.3</v>
      </c>
    </row>
    <row r="85" spans="1:14" s="3" customFormat="1" ht="11.25" customHeight="1">
      <c r="A85" s="47">
        <f>IF('Ceník - sklad'!A431&lt;&gt;"",'Ceník - sklad'!A431,"")</f>
        <v>14021</v>
      </c>
      <c r="B85" s="93">
        <f>IF(N$143="ANO",ROUND(('Ceník - sklad'!H431)*1.21,1),'Ceník - sklad'!H431)</f>
        <v>149.9</v>
      </c>
      <c r="C85" s="48">
        <f>IF('Ceník - sklad'!A503&lt;&gt;"",'Ceník - sklad'!A503,"")</f>
        <v>14175</v>
      </c>
      <c r="D85" s="93">
        <f>IF(N$143="ANO",ROUND(('Ceník - sklad'!H503)*1.21,1),'Ceník - sklad'!H503)</f>
        <v>271.60000000000002</v>
      </c>
      <c r="E85" s="48">
        <f>IF('Ceník - sklad'!A575&lt;&gt;"",'Ceník - sklad'!A575,"")</f>
        <v>14260</v>
      </c>
      <c r="F85" s="93">
        <f>IF(N$143="ANO",ROUND(('Ceník - sklad'!H575)*1.21,1),'Ceník - sklad'!H575)</f>
        <v>297.10000000000002</v>
      </c>
      <c r="G85" s="48">
        <f>IF('Ceník - sklad'!A647&lt;&gt;"",'Ceník - sklad'!A647,"")</f>
        <v>14430</v>
      </c>
      <c r="H85" s="93">
        <f>IF(N$143="ANO",ROUND(('Ceník - sklad'!H647)*1.21,1),'Ceník - sklad'!H647)</f>
        <v>91.8</v>
      </c>
      <c r="I85" s="48">
        <f>IF('Ceník - sklad'!A719&lt;&gt;"",'Ceník - sklad'!A719,"")</f>
        <v>14708</v>
      </c>
      <c r="J85" s="93">
        <f>IF(N$143="ANO",ROUND(('Ceník - sklad'!H719)*1.21,1),'Ceník - sklad'!H719)</f>
        <v>645.5</v>
      </c>
      <c r="K85" s="48">
        <f>IF('Ceník - sklad'!A791&lt;&gt;"",'Ceník - sklad'!A791,"")</f>
        <v>14915</v>
      </c>
      <c r="L85" s="93">
        <f>IF(N$143="ANO",ROUND(('Ceník - sklad'!H791)*1.21,1),'Ceník - sklad'!H791)</f>
        <v>262.2</v>
      </c>
      <c r="M85" s="48">
        <f>IF('Ceník - sklad'!A863&lt;&gt;"",'Ceník - sklad'!A863,"")</f>
        <v>50238</v>
      </c>
      <c r="N85" s="99">
        <f>IF(N$143="ANO",ROUND(('Ceník - sklad'!H863)*1.21,1),'Ceník - sklad'!H863)</f>
        <v>1070.4000000000001</v>
      </c>
    </row>
    <row r="86" spans="1:14" s="3" customFormat="1" ht="11.25" customHeight="1">
      <c r="A86" s="47">
        <f>IF('Ceník - sklad'!A432&lt;&gt;"",'Ceník - sklad'!A432,"")</f>
        <v>14022</v>
      </c>
      <c r="B86" s="93">
        <f>IF(N$143="ANO",ROUND(('Ceník - sklad'!H432)*1.21,1),'Ceník - sklad'!H432)</f>
        <v>169.6</v>
      </c>
      <c r="C86" s="48">
        <f>IF('Ceník - sklad'!A504&lt;&gt;"",'Ceník - sklad'!A504,"")</f>
        <v>14180</v>
      </c>
      <c r="D86" s="93">
        <f>IF(N$143="ANO",ROUND(('Ceník - sklad'!H504)*1.21,1),'Ceník - sklad'!H504)</f>
        <v>251.8</v>
      </c>
      <c r="E86" s="48">
        <f>IF('Ceník - sklad'!A576&lt;&gt;"",'Ceník - sklad'!A576,"")</f>
        <v>14261</v>
      </c>
      <c r="F86" s="93">
        <f>IF(N$143="ANO",ROUND(('Ceník - sklad'!H576)*1.21,1),'Ceník - sklad'!H576)</f>
        <v>297.10000000000002</v>
      </c>
      <c r="G86" s="48">
        <f>IF('Ceník - sklad'!A648&lt;&gt;"",'Ceník - sklad'!A648,"")</f>
        <v>14431</v>
      </c>
      <c r="H86" s="93">
        <f>IF(N$143="ANO",ROUND(('Ceník - sklad'!H648)*1.21,1),'Ceník - sklad'!H648)</f>
        <v>109.7</v>
      </c>
      <c r="I86" s="48">
        <f>IF('Ceník - sklad'!A720&lt;&gt;"",'Ceník - sklad'!A720,"")</f>
        <v>14709</v>
      </c>
      <c r="J86" s="93">
        <f>IF(N$143="ANO",ROUND(('Ceník - sklad'!H720)*1.21,1),'Ceník - sklad'!H720)</f>
        <v>645.5</v>
      </c>
      <c r="K86" s="48">
        <f>IF('Ceník - sklad'!A792&lt;&gt;"",'Ceník - sklad'!A792,"")</f>
        <v>14916</v>
      </c>
      <c r="L86" s="93">
        <f>IF(N$143="ANO",ROUND(('Ceník - sklad'!H792)*1.21,1),'Ceník - sklad'!H792)</f>
        <v>262.2</v>
      </c>
      <c r="M86" s="48">
        <f>IF('Ceník - sklad'!A864&lt;&gt;"",'Ceník - sklad'!A864,"")</f>
        <v>50441</v>
      </c>
      <c r="N86" s="99">
        <f>IF(N$143="ANO",ROUND(('Ceník - sklad'!H864)*1.21,1),'Ceník - sklad'!H864)</f>
        <v>761</v>
      </c>
    </row>
    <row r="87" spans="1:14" s="3" customFormat="1" ht="11.25" customHeight="1">
      <c r="A87" s="47">
        <f>IF('Ceník - sklad'!A433&lt;&gt;"",'Ceník - sklad'!A433,"")</f>
        <v>14023</v>
      </c>
      <c r="B87" s="93">
        <f>IF(N$143="ANO",ROUND(('Ceník - sklad'!H433)*1.21,1),'Ceník - sklad'!H433)</f>
        <v>220.1</v>
      </c>
      <c r="C87" s="48">
        <f>IF('Ceník - sklad'!A505&lt;&gt;"",'Ceník - sklad'!A505,"")</f>
        <v>14181</v>
      </c>
      <c r="D87" s="93">
        <f>IF(N$143="ANO",ROUND(('Ceník - sklad'!H505)*1.21,1),'Ceník - sklad'!H505)</f>
        <v>251.8</v>
      </c>
      <c r="E87" s="48">
        <f>IF('Ceník - sklad'!A577&lt;&gt;"",'Ceník - sklad'!A577,"")</f>
        <v>14262</v>
      </c>
      <c r="F87" s="93">
        <f>IF(N$143="ANO",ROUND(('Ceník - sklad'!H577)*1.21,1),'Ceník - sklad'!H577)</f>
        <v>88.7</v>
      </c>
      <c r="G87" s="48">
        <f>IF('Ceník - sklad'!A649&lt;&gt;"",'Ceník - sklad'!A649,"")</f>
        <v>14433</v>
      </c>
      <c r="H87" s="93">
        <f>IF(N$143="ANO",ROUND(('Ceník - sklad'!H649)*1.21,1),'Ceník - sklad'!H649)</f>
        <v>76.400000000000006</v>
      </c>
      <c r="I87" s="48">
        <f>IF('Ceník - sklad'!A721&lt;&gt;"",'Ceník - sklad'!A721,"")</f>
        <v>14710</v>
      </c>
      <c r="J87" s="93">
        <f>IF(N$143="ANO",ROUND(('Ceník - sklad'!H721)*1.21,1),'Ceník - sklad'!H721)</f>
        <v>718</v>
      </c>
      <c r="K87" s="48">
        <f>IF('Ceník - sklad'!A793&lt;&gt;"",'Ceník - sklad'!A793,"")</f>
        <v>14917</v>
      </c>
      <c r="L87" s="93">
        <f>IF(N$143="ANO",ROUND(('Ceník - sklad'!H793)*1.21,1),'Ceník - sklad'!H793)</f>
        <v>262.2</v>
      </c>
      <c r="M87" s="48" t="str">
        <f>IF('Ceník - sklad'!A865&lt;&gt;"",'Ceník - sklad'!A865,"")</f>
        <v/>
      </c>
      <c r="N87" s="100"/>
    </row>
    <row r="88" spans="1:14" s="3" customFormat="1" ht="11.25" customHeight="1">
      <c r="A88" s="47">
        <f>IF('Ceník - sklad'!A434&lt;&gt;"",'Ceník - sklad'!A434,"")</f>
        <v>14024</v>
      </c>
      <c r="B88" s="93">
        <f>IF(N$143="ANO",ROUND(('Ceník - sklad'!H434)*1.21,1),'Ceník - sklad'!H434)</f>
        <v>53.8</v>
      </c>
      <c r="C88" s="48">
        <f>IF('Ceník - sklad'!A506&lt;&gt;"",'Ceník - sklad'!A506,"")</f>
        <v>14182</v>
      </c>
      <c r="D88" s="93">
        <f>IF(N$143="ANO",ROUND(('Ceník - sklad'!H506)*1.21,1),'Ceník - sklad'!H506)</f>
        <v>268.3</v>
      </c>
      <c r="E88" s="48">
        <f>IF('Ceník - sklad'!A578&lt;&gt;"",'Ceník - sklad'!A578,"")</f>
        <v>14263</v>
      </c>
      <c r="F88" s="93">
        <f>IF(N$143="ANO",ROUND(('Ceník - sklad'!H578)*1.21,1),'Ceník - sklad'!H578)</f>
        <v>125.4</v>
      </c>
      <c r="G88" s="48">
        <f>IF('Ceník - sklad'!A650&lt;&gt;"",'Ceník - sklad'!A650,"")</f>
        <v>14434</v>
      </c>
      <c r="H88" s="93">
        <f>IF(N$143="ANO",ROUND(('Ceník - sklad'!H650)*1.21,1),'Ceník - sklad'!H650)</f>
        <v>81.7</v>
      </c>
      <c r="I88" s="48">
        <f>IF('Ceník - sklad'!A722&lt;&gt;"",'Ceník - sklad'!A722,"")</f>
        <v>14711</v>
      </c>
      <c r="J88" s="93">
        <f>IF(N$143="ANO",ROUND(('Ceník - sklad'!H722)*1.21,1),'Ceník - sklad'!H722)</f>
        <v>718</v>
      </c>
      <c r="K88" s="48">
        <f>IF('Ceník - sklad'!A794&lt;&gt;"",'Ceník - sklad'!A794,"")</f>
        <v>14918</v>
      </c>
      <c r="L88" s="93">
        <f>IF(N$143="ANO",ROUND(('Ceník - sklad'!H794)*1.21,1),'Ceník - sklad'!H794)</f>
        <v>266</v>
      </c>
      <c r="M88" s="48" t="str">
        <f>IF('Ceník - sklad'!A866&lt;&gt;"",'Ceník - sklad'!A866,"")</f>
        <v/>
      </c>
      <c r="N88" s="100"/>
    </row>
    <row r="89" spans="1:14" s="3" customFormat="1" ht="11.25" customHeight="1">
      <c r="A89" s="47">
        <f>IF('Ceník - sklad'!A435&lt;&gt;"",'Ceník - sklad'!A435,"")</f>
        <v>14026</v>
      </c>
      <c r="B89" s="93">
        <f>IF(N$143="ANO",ROUND(('Ceník - sklad'!H435)*1.21,1),'Ceník - sklad'!H435)</f>
        <v>47.9</v>
      </c>
      <c r="C89" s="48">
        <f>IF('Ceník - sklad'!A507&lt;&gt;"",'Ceník - sklad'!A507,"")</f>
        <v>14183</v>
      </c>
      <c r="D89" s="93">
        <f>IF(N$143="ANO",ROUND(('Ceník - sklad'!H507)*1.21,1),'Ceník - sklad'!H507)</f>
        <v>268.3</v>
      </c>
      <c r="E89" s="48">
        <f>IF('Ceník - sklad'!A579&lt;&gt;"",'Ceník - sklad'!A579,"")</f>
        <v>14264</v>
      </c>
      <c r="F89" s="93">
        <f>IF(N$143="ANO",ROUND(('Ceník - sklad'!H579)*1.21,1),'Ceník - sklad'!H579)</f>
        <v>247.9</v>
      </c>
      <c r="G89" s="48">
        <f>IF('Ceník - sklad'!A651&lt;&gt;"",'Ceník - sklad'!A651,"")</f>
        <v>14438</v>
      </c>
      <c r="H89" s="93">
        <f>IF(N$143="ANO",ROUND(('Ceník - sklad'!H651)*1.21,1),'Ceník - sklad'!H651)</f>
        <v>89.7</v>
      </c>
      <c r="I89" s="48">
        <f>IF('Ceník - sklad'!A723&lt;&gt;"",'Ceník - sklad'!A723,"")</f>
        <v>14712</v>
      </c>
      <c r="J89" s="93">
        <f>IF(N$143="ANO",ROUND(('Ceník - sklad'!H723)*1.21,1),'Ceník - sklad'!H723)</f>
        <v>780.3</v>
      </c>
      <c r="K89" s="48">
        <f>IF('Ceník - sklad'!A795&lt;&gt;"",'Ceník - sklad'!A795,"")</f>
        <v>14919</v>
      </c>
      <c r="L89" s="93">
        <f>IF(N$143="ANO",ROUND(('Ceník - sklad'!H795)*1.21,1),'Ceník - sklad'!H795)</f>
        <v>361.9</v>
      </c>
      <c r="M89" s="48" t="str">
        <f>IF('Ceník - sklad'!A867&lt;&gt;"",'Ceník - sklad'!A867,"")</f>
        <v/>
      </c>
      <c r="N89" s="100"/>
    </row>
    <row r="90" spans="1:14" s="3" customFormat="1" ht="11.25" customHeight="1">
      <c r="A90" s="47">
        <f>IF('Ceník - sklad'!A436&lt;&gt;"",'Ceník - sklad'!A436,"")</f>
        <v>14030</v>
      </c>
      <c r="B90" s="93">
        <f>IF(N$143="ANO",ROUND(('Ceník - sklad'!H436)*1.21,1),'Ceník - sklad'!H436)</f>
        <v>149.19999999999999</v>
      </c>
      <c r="C90" s="48">
        <f>IF('Ceník - sklad'!A508&lt;&gt;"",'Ceník - sklad'!A508,"")</f>
        <v>14184</v>
      </c>
      <c r="D90" s="93">
        <f>IF(N$143="ANO",ROUND(('Ceník - sklad'!H508)*1.21,1),'Ceník - sklad'!H508)</f>
        <v>136.4</v>
      </c>
      <c r="E90" s="48">
        <f>IF('Ceník - sklad'!A580&lt;&gt;"",'Ceník - sklad'!A580,"")</f>
        <v>14265</v>
      </c>
      <c r="F90" s="93">
        <f>IF(N$143="ANO",ROUND(('Ceník - sklad'!H580)*1.21,1),'Ceník - sklad'!H580)</f>
        <v>289.10000000000002</v>
      </c>
      <c r="G90" s="48">
        <f>IF('Ceník - sklad'!A652&lt;&gt;"",'Ceník - sklad'!A652,"")</f>
        <v>14439</v>
      </c>
      <c r="H90" s="93">
        <f>IF(N$143="ANO",ROUND(('Ceník - sklad'!H652)*1.21,1),'Ceník - sklad'!H652)</f>
        <v>89.7</v>
      </c>
      <c r="I90" s="48">
        <f>IF('Ceník - sklad'!A724&lt;&gt;"",'Ceník - sklad'!A724,"")</f>
        <v>14713</v>
      </c>
      <c r="J90" s="93">
        <f>IF(N$143="ANO",ROUND(('Ceník - sklad'!H724)*1.21,1),'Ceník - sklad'!H724)</f>
        <v>780.3</v>
      </c>
      <c r="K90" s="48">
        <f>IF('Ceník - sklad'!A796&lt;&gt;"",'Ceník - sklad'!A796,"")</f>
        <v>14920</v>
      </c>
      <c r="L90" s="93">
        <f>IF(N$143="ANO",ROUND(('Ceník - sklad'!H796)*1.21,1),'Ceník - sklad'!H796)</f>
        <v>391.6</v>
      </c>
      <c r="M90" s="48" t="str">
        <f>IF('Ceník - sklad'!A868&lt;&gt;"",'Ceník - sklad'!A868,"")</f>
        <v/>
      </c>
      <c r="N90" s="100"/>
    </row>
    <row r="91" spans="1:14" s="3" customFormat="1" ht="11.25" customHeight="1">
      <c r="A91" s="47">
        <f>IF('Ceník - sklad'!A437&lt;&gt;"",'Ceník - sklad'!A437,"")</f>
        <v>14032</v>
      </c>
      <c r="B91" s="93">
        <f>IF(N$143="ANO",ROUND(('Ceník - sklad'!H437)*1.21,1),'Ceník - sklad'!H437)</f>
        <v>141.19999999999999</v>
      </c>
      <c r="C91" s="48">
        <f>IF('Ceník - sklad'!A509&lt;&gt;"",'Ceník - sklad'!A509,"")</f>
        <v>14185</v>
      </c>
      <c r="D91" s="93">
        <f>IF(N$143="ANO",ROUND(('Ceník - sklad'!H509)*1.21,1),'Ceník - sklad'!H509)</f>
        <v>141.1</v>
      </c>
      <c r="E91" s="48">
        <f>IF('Ceník - sklad'!A581&lt;&gt;"",'Ceník - sklad'!A581,"")</f>
        <v>14266</v>
      </c>
      <c r="F91" s="93">
        <f>IF(N$143="ANO",ROUND(('Ceník - sklad'!H581)*1.21,1),'Ceník - sklad'!H581)</f>
        <v>75.099999999999994</v>
      </c>
      <c r="G91" s="48">
        <f>IF('Ceník - sklad'!A653&lt;&gt;"",'Ceník - sklad'!A653,"")</f>
        <v>14440</v>
      </c>
      <c r="H91" s="93">
        <f>IF(N$143="ANO",ROUND(('Ceník - sklad'!H653)*1.21,1),'Ceník - sklad'!H653)</f>
        <v>129.30000000000001</v>
      </c>
      <c r="I91" s="48">
        <f>IF('Ceník - sklad'!A725&lt;&gt;"",'Ceník - sklad'!A725,"")</f>
        <v>14714</v>
      </c>
      <c r="J91" s="93">
        <f>IF(N$143="ANO",ROUND(('Ceník - sklad'!H725)*1.21,1),'Ceník - sklad'!H725)</f>
        <v>572.20000000000005</v>
      </c>
      <c r="K91" s="48">
        <f>IF('Ceník - sklad'!A797&lt;&gt;"",'Ceník - sklad'!A797,"")</f>
        <v>14921</v>
      </c>
      <c r="L91" s="93">
        <f>IF(N$143="ANO",ROUND(('Ceník - sklad'!H797)*1.21,1),'Ceník - sklad'!H797)</f>
        <v>391.6</v>
      </c>
      <c r="M91" s="48" t="str">
        <f>IF('Ceník - sklad'!A869&lt;&gt;"",'Ceník - sklad'!A869,"")</f>
        <v/>
      </c>
      <c r="N91" s="100"/>
    </row>
    <row r="92" spans="1:14" s="3" customFormat="1" ht="11.25" customHeight="1">
      <c r="A92" s="47">
        <f>IF('Ceník - sklad'!A438&lt;&gt;"",'Ceník - sklad'!A438,"")</f>
        <v>14033</v>
      </c>
      <c r="B92" s="93">
        <f>IF(N$143="ANO",ROUND(('Ceník - sklad'!H438)*1.21,1),'Ceník - sklad'!H438)</f>
        <v>65.099999999999994</v>
      </c>
      <c r="C92" s="48">
        <f>IF('Ceník - sklad'!A510&lt;&gt;"",'Ceník - sklad'!A510,"")</f>
        <v>14186</v>
      </c>
      <c r="D92" s="93">
        <f>IF(N$143="ANO",ROUND(('Ceník - sklad'!H510)*1.21,1),'Ceník - sklad'!H510)</f>
        <v>151.30000000000001</v>
      </c>
      <c r="E92" s="48">
        <f>IF('Ceník - sklad'!A582&lt;&gt;"",'Ceník - sklad'!A582,"")</f>
        <v>14267</v>
      </c>
      <c r="F92" s="93">
        <f>IF(N$143="ANO",ROUND(('Ceník - sklad'!H582)*1.21,1),'Ceník - sklad'!H582)</f>
        <v>115.2</v>
      </c>
      <c r="G92" s="48">
        <f>IF('Ceník - sklad'!A654&lt;&gt;"",'Ceník - sklad'!A654,"")</f>
        <v>14441</v>
      </c>
      <c r="H92" s="93">
        <f>IF(N$143="ANO",ROUND(('Ceník - sklad'!H654)*1.21,1),'Ceník - sklad'!H654)</f>
        <v>155.19999999999999</v>
      </c>
      <c r="I92" s="48">
        <f>IF('Ceník - sklad'!A726&lt;&gt;"",'Ceník - sklad'!A726,"")</f>
        <v>14715</v>
      </c>
      <c r="J92" s="93">
        <f>IF(N$143="ANO",ROUND(('Ceník - sklad'!H726)*1.21,1),'Ceník - sklad'!H726)</f>
        <v>572.20000000000005</v>
      </c>
      <c r="K92" s="48">
        <f>IF('Ceník - sklad'!A798&lt;&gt;"",'Ceník - sklad'!A798,"")</f>
        <v>14922</v>
      </c>
      <c r="L92" s="93">
        <f>IF(N$143="ANO",ROUND(('Ceník - sklad'!H798)*1.21,1),'Ceník - sklad'!H798)</f>
        <v>391.6</v>
      </c>
      <c r="M92" s="48" t="str">
        <f>IF('Ceník - sklad'!A870&lt;&gt;"",'Ceník - sklad'!A870,"")</f>
        <v/>
      </c>
      <c r="N92" s="100"/>
    </row>
    <row r="93" spans="1:14" s="3" customFormat="1" ht="11.25" customHeight="1">
      <c r="A93" s="47">
        <f>IF('Ceník - sklad'!A439&lt;&gt;"",'Ceník - sklad'!A439,"")</f>
        <v>14035</v>
      </c>
      <c r="B93" s="93">
        <f>IF(N$143="ANO",ROUND(('Ceník - sklad'!H439)*1.21,1),'Ceník - sklad'!H439)</f>
        <v>125.2</v>
      </c>
      <c r="C93" s="48">
        <f>IF('Ceník - sklad'!A511&lt;&gt;"",'Ceník - sklad'!A511,"")</f>
        <v>14187</v>
      </c>
      <c r="D93" s="93">
        <f>IF(N$143="ANO",ROUND(('Ceník - sklad'!H511)*1.21,1),'Ceník - sklad'!H511)</f>
        <v>172.5</v>
      </c>
      <c r="E93" s="48">
        <f>IF('Ceník - sklad'!A583&lt;&gt;"",'Ceník - sklad'!A583,"")</f>
        <v>14268</v>
      </c>
      <c r="F93" s="93">
        <f>IF(N$143="ANO",ROUND(('Ceník - sklad'!H583)*1.21,1),'Ceník - sklad'!H583)</f>
        <v>133.1</v>
      </c>
      <c r="G93" s="48">
        <f>IF('Ceník - sklad'!A655&lt;&gt;"",'Ceník - sklad'!A655,"")</f>
        <v>14442</v>
      </c>
      <c r="H93" s="93">
        <f>IF(N$143="ANO",ROUND(('Ceník - sklad'!H655)*1.21,1),'Ceník - sklad'!H655)</f>
        <v>232.8</v>
      </c>
      <c r="I93" s="48">
        <f>IF('Ceník - sklad'!A727&lt;&gt;"",'Ceník - sklad'!A727,"")</f>
        <v>14716</v>
      </c>
      <c r="J93" s="93">
        <f>IF(N$143="ANO",ROUND(('Ceník - sklad'!H727)*1.21,1),'Ceník - sklad'!H727)</f>
        <v>827.6</v>
      </c>
      <c r="K93" s="48">
        <f>IF('Ceník - sklad'!A799&lt;&gt;"",'Ceník - sklad'!A799,"")</f>
        <v>14923</v>
      </c>
      <c r="L93" s="93">
        <f>IF(N$143="ANO",ROUND(('Ceník - sklad'!H799)*1.21,1),'Ceník - sklad'!H799)</f>
        <v>397</v>
      </c>
      <c r="M93" s="48" t="str">
        <f>IF('Ceník - sklad'!A871&lt;&gt;"",'Ceník - sklad'!A871,"")</f>
        <v/>
      </c>
      <c r="N93" s="100"/>
    </row>
    <row r="94" spans="1:14" s="3" customFormat="1" ht="11.25" customHeight="1">
      <c r="A94" s="47">
        <f>IF('Ceník - sklad'!A440&lt;&gt;"",'Ceník - sklad'!A440,"")</f>
        <v>14036</v>
      </c>
      <c r="B94" s="93">
        <f>IF(N$143="ANO",ROUND(('Ceník - sklad'!H440)*1.21,1),'Ceník - sklad'!H440)</f>
        <v>157.1</v>
      </c>
      <c r="C94" s="48">
        <f>IF('Ceník - sklad'!A512&lt;&gt;"",'Ceník - sklad'!A512,"")</f>
        <v>14188</v>
      </c>
      <c r="D94" s="93">
        <f>IF(N$143="ANO",ROUND(('Ceník - sklad'!H512)*1.21,1),'Ceník - sklad'!H512)</f>
        <v>252.2</v>
      </c>
      <c r="E94" s="48">
        <f>IF('Ceník - sklad'!A584&lt;&gt;"",'Ceník - sklad'!A584,"")</f>
        <v>14269</v>
      </c>
      <c r="F94" s="93">
        <f>IF(N$143="ANO",ROUND(('Ceník - sklad'!H584)*1.21,1),'Ceník - sklad'!H584)</f>
        <v>143.1</v>
      </c>
      <c r="G94" s="48">
        <f>IF('Ceník - sklad'!A656&lt;&gt;"",'Ceník - sklad'!A656,"")</f>
        <v>14443</v>
      </c>
      <c r="H94" s="93">
        <f>IF(N$143="ANO",ROUND(('Ceník - sklad'!H656)*1.21,1),'Ceník - sklad'!H656)</f>
        <v>346.9</v>
      </c>
      <c r="I94" s="48">
        <f>IF('Ceník - sklad'!A728&lt;&gt;"",'Ceník - sklad'!A728,"")</f>
        <v>14717</v>
      </c>
      <c r="J94" s="93">
        <f>IF(N$143="ANO",ROUND(('Ceník - sklad'!H728)*1.21,1),'Ceník - sklad'!H728)</f>
        <v>827.6</v>
      </c>
      <c r="K94" s="48">
        <f>IF('Ceník - sklad'!A800&lt;&gt;"",'Ceník - sklad'!A800,"")</f>
        <v>14924</v>
      </c>
      <c r="L94" s="93">
        <f>IF(N$143="ANO",ROUND(('Ceník - sklad'!H800)*1.21,1),'Ceník - sklad'!H800)</f>
        <v>113.1</v>
      </c>
      <c r="M94" s="48" t="str">
        <f>IF('Ceník - sklad'!A872&lt;&gt;"",'Ceník - sklad'!A872,"")</f>
        <v/>
      </c>
      <c r="N94" s="100"/>
    </row>
    <row r="95" spans="1:14" s="3" customFormat="1" ht="11.25" customHeight="1">
      <c r="A95" s="47">
        <f>IF('Ceník - sklad'!A441&lt;&gt;"",'Ceník - sklad'!A441,"")</f>
        <v>14038</v>
      </c>
      <c r="B95" s="93">
        <f>IF(N$143="ANO",ROUND(('Ceník - sklad'!H441)*1.21,1),'Ceník - sklad'!H441)</f>
        <v>125.2</v>
      </c>
      <c r="C95" s="48">
        <f>IF('Ceník - sklad'!A513&lt;&gt;"",'Ceník - sklad'!A513,"")</f>
        <v>14189</v>
      </c>
      <c r="D95" s="93">
        <f>IF(N$143="ANO",ROUND(('Ceník - sklad'!H513)*1.21,1),'Ceník - sklad'!H513)</f>
        <v>279.39999999999998</v>
      </c>
      <c r="E95" s="48">
        <f>IF('Ceník - sklad'!A585&lt;&gt;"",'Ceník - sklad'!A585,"")</f>
        <v>14270</v>
      </c>
      <c r="F95" s="93">
        <f>IF(N$143="ANO",ROUND(('Ceník - sklad'!H585)*1.21,1),'Ceník - sklad'!H585)</f>
        <v>149.1</v>
      </c>
      <c r="G95" s="48">
        <f>IF('Ceník - sklad'!A657&lt;&gt;"",'Ceník - sklad'!A657,"")</f>
        <v>14444</v>
      </c>
      <c r="H95" s="93">
        <f>IF(N$143="ANO",ROUND(('Ceník - sklad'!H657)*1.21,1),'Ceník - sklad'!H657)</f>
        <v>405.7</v>
      </c>
      <c r="I95" s="48">
        <f>IF('Ceník - sklad'!A729&lt;&gt;"",'Ceník - sklad'!A729,"")</f>
        <v>14718</v>
      </c>
      <c r="J95" s="93">
        <f>IF(N$143="ANO",ROUND(('Ceník - sklad'!H729)*1.21,1),'Ceník - sklad'!H729)</f>
        <v>904.1</v>
      </c>
      <c r="K95" s="48">
        <f>IF('Ceník - sklad'!A801&lt;&gt;"",'Ceník - sklad'!A801,"")</f>
        <v>14925</v>
      </c>
      <c r="L95" s="93">
        <f>IF(N$143="ANO",ROUND(('Ceník - sklad'!H801)*1.21,1),'Ceník - sklad'!H801)</f>
        <v>113.1</v>
      </c>
      <c r="M95" s="48" t="str">
        <f>IF('Ceník - sklad'!A873&lt;&gt;"",'Ceník - sklad'!A873,"")</f>
        <v/>
      </c>
      <c r="N95" s="100"/>
    </row>
    <row r="96" spans="1:14" s="3" customFormat="1" ht="11.25" customHeight="1">
      <c r="A96" s="47">
        <f>IF('Ceník - sklad'!A442&lt;&gt;"",'Ceník - sklad'!A442,"")</f>
        <v>14039</v>
      </c>
      <c r="B96" s="93">
        <f>IF(N$143="ANO",ROUND(('Ceník - sklad'!H442)*1.21,1),'Ceník - sklad'!H442)</f>
        <v>65.099999999999994</v>
      </c>
      <c r="C96" s="48">
        <f>IF('Ceník - sklad'!A514&lt;&gt;"",'Ceník - sklad'!A514,"")</f>
        <v>14191</v>
      </c>
      <c r="D96" s="93">
        <f>IF(N$143="ANO",ROUND(('Ceník - sklad'!H514)*1.21,1),'Ceník - sklad'!H514)</f>
        <v>71.599999999999994</v>
      </c>
      <c r="E96" s="48">
        <f>IF('Ceník - sklad'!A586&lt;&gt;"",'Ceník - sklad'!A586,"")</f>
        <v>14271</v>
      </c>
      <c r="F96" s="93">
        <f>IF(N$143="ANO",ROUND(('Ceník - sklad'!H586)*1.21,1),'Ceník - sklad'!H586)</f>
        <v>131.30000000000001</v>
      </c>
      <c r="G96" s="48">
        <f>IF('Ceník - sklad'!A658&lt;&gt;"",'Ceník - sklad'!A658,"")</f>
        <v>14445</v>
      </c>
      <c r="H96" s="93">
        <f>IF(N$143="ANO",ROUND(('Ceník - sklad'!H658)*1.21,1),'Ceník - sklad'!H658)</f>
        <v>135.9</v>
      </c>
      <c r="I96" s="48">
        <f>IF('Ceník - sklad'!A730&lt;&gt;"",'Ceník - sklad'!A730,"")</f>
        <v>14719</v>
      </c>
      <c r="J96" s="93">
        <f>IF(N$143="ANO",ROUND(('Ceník - sklad'!H730)*1.21,1),'Ceník - sklad'!H730)</f>
        <v>904.1</v>
      </c>
      <c r="K96" s="48">
        <f>IF('Ceník - sklad'!A802&lt;&gt;"",'Ceník - sklad'!A802,"")</f>
        <v>14926</v>
      </c>
      <c r="L96" s="93">
        <f>IF(N$143="ANO",ROUND(('Ceník - sklad'!H802)*1.21,1),'Ceník - sklad'!H802)</f>
        <v>113.1</v>
      </c>
      <c r="M96" s="48" t="str">
        <f>IF('Ceník - sklad'!A874&lt;&gt;"",'Ceník - sklad'!A874,"")</f>
        <v/>
      </c>
      <c r="N96" s="100"/>
    </row>
    <row r="97" spans="1:14" s="3" customFormat="1" ht="11.25" customHeight="1">
      <c r="A97" s="47">
        <f>IF('Ceník - sklad'!A443&lt;&gt;"",'Ceník - sklad'!A443,"")</f>
        <v>14042</v>
      </c>
      <c r="B97" s="93">
        <f>IF(N$143="ANO",ROUND(('Ceník - sklad'!H443)*1.21,1),'Ceník - sklad'!H443)</f>
        <v>198.3</v>
      </c>
      <c r="C97" s="48">
        <f>IF('Ceník - sklad'!A515&lt;&gt;"",'Ceník - sklad'!A515,"")</f>
        <v>14192</v>
      </c>
      <c r="D97" s="93">
        <f>IF(N$143="ANO",ROUND(('Ceník - sklad'!H515)*1.21,1),'Ceník - sklad'!H515)</f>
        <v>254.9</v>
      </c>
      <c r="E97" s="48">
        <f>IF('Ceník - sklad'!A587&lt;&gt;"",'Ceník - sklad'!A587,"")</f>
        <v>14272</v>
      </c>
      <c r="F97" s="93">
        <f>IF(N$143="ANO",ROUND(('Ceník - sklad'!H587)*1.21,1),'Ceník - sklad'!H587)</f>
        <v>131.30000000000001</v>
      </c>
      <c r="G97" s="48">
        <f>IF('Ceník - sklad'!A659&lt;&gt;"",'Ceník - sklad'!A659,"")</f>
        <v>14446</v>
      </c>
      <c r="H97" s="93">
        <f>IF(N$143="ANO",ROUND(('Ceník - sklad'!H659)*1.21,1),'Ceník - sklad'!H659)</f>
        <v>203.9</v>
      </c>
      <c r="I97" s="48">
        <f>IF('Ceník - sklad'!A731&lt;&gt;"",'Ceník - sklad'!A731,"")</f>
        <v>14720</v>
      </c>
      <c r="J97" s="93">
        <f>IF(N$143="ANO",ROUND(('Ceník - sklad'!H731)*1.21,1),'Ceník - sklad'!H731)</f>
        <v>932.7</v>
      </c>
      <c r="K97" s="48">
        <f>IF('Ceník - sklad'!A803&lt;&gt;"",'Ceník - sklad'!A803,"")</f>
        <v>14927</v>
      </c>
      <c r="L97" s="93">
        <f>IF(N$143="ANO",ROUND(('Ceník - sklad'!H803)*1.21,1),'Ceník - sklad'!H803)</f>
        <v>115.8</v>
      </c>
      <c r="M97" s="48" t="str">
        <f>IF('Ceník - sklad'!A875&lt;&gt;"",'Ceník - sklad'!A875,"")</f>
        <v/>
      </c>
      <c r="N97" s="100"/>
    </row>
    <row r="98" spans="1:14" s="3" customFormat="1" ht="11.25" customHeight="1">
      <c r="A98" s="47">
        <f>IF('Ceník - sklad'!A444&lt;&gt;"",'Ceník - sklad'!A444,"")</f>
        <v>14043</v>
      </c>
      <c r="B98" s="93">
        <f>IF(N$143="ANO",ROUND(('Ceník - sklad'!H444)*1.21,1),'Ceník - sklad'!H444)</f>
        <v>92.2</v>
      </c>
      <c r="C98" s="48">
        <f>IF('Ceník - sklad'!A516&lt;&gt;"",'Ceník - sklad'!A516,"")</f>
        <v>14193</v>
      </c>
      <c r="D98" s="93">
        <f>IF(N$143="ANO",ROUND(('Ceník - sklad'!H516)*1.21,1),'Ceník - sklad'!H516)</f>
        <v>249.9</v>
      </c>
      <c r="E98" s="48">
        <f>IF('Ceník - sklad'!A588&lt;&gt;"",'Ceník - sklad'!A588,"")</f>
        <v>14273</v>
      </c>
      <c r="F98" s="93">
        <f>IF(N$143="ANO",ROUND(('Ceník - sklad'!H588)*1.21,1),'Ceník - sklad'!H588)</f>
        <v>166.3</v>
      </c>
      <c r="G98" s="48">
        <f>IF('Ceník - sklad'!A660&lt;&gt;"",'Ceník - sklad'!A660,"")</f>
        <v>14447</v>
      </c>
      <c r="H98" s="93">
        <f>IF(N$143="ANO",ROUND(('Ceník - sklad'!H660)*1.21,1),'Ceník - sklad'!H660)</f>
        <v>277.5</v>
      </c>
      <c r="I98" s="48">
        <f>IF('Ceník - sklad'!A732&lt;&gt;"",'Ceník - sklad'!A732,"")</f>
        <v>14722</v>
      </c>
      <c r="J98" s="93">
        <f>IF(N$143="ANO",ROUND(('Ceník - sklad'!H732)*1.21,1),'Ceník - sklad'!H732)</f>
        <v>252.4</v>
      </c>
      <c r="K98" s="48">
        <f>IF('Ceník - sklad'!A804&lt;&gt;"",'Ceník - sklad'!A804,"")</f>
        <v>14929</v>
      </c>
      <c r="L98" s="93">
        <f>IF(N$143="ANO",ROUND(('Ceník - sklad'!H804)*1.21,1),'Ceník - sklad'!H804)</f>
        <v>225.4</v>
      </c>
      <c r="M98" s="48" t="str">
        <f>IF('Ceník - sklad'!A876&lt;&gt;"",'Ceník - sklad'!A876,"")</f>
        <v/>
      </c>
      <c r="N98" s="100"/>
    </row>
    <row r="99" spans="1:14" s="3" customFormat="1" ht="11.25" customHeight="1">
      <c r="A99" s="47">
        <f>IF('Ceník - sklad'!A445&lt;&gt;"",'Ceník - sklad'!A445,"")</f>
        <v>14044</v>
      </c>
      <c r="B99" s="93">
        <f>IF(N$143="ANO",ROUND(('Ceník - sklad'!H445)*1.21,1),'Ceník - sklad'!H445)</f>
        <v>47.8</v>
      </c>
      <c r="C99" s="48">
        <f>IF('Ceník - sklad'!A517&lt;&gt;"",'Ceník - sklad'!A517,"")</f>
        <v>14194</v>
      </c>
      <c r="D99" s="93">
        <f>IF(N$143="ANO",ROUND(('Ceník - sklad'!H517)*1.21,1),'Ceník - sklad'!H517)</f>
        <v>71.599999999999994</v>
      </c>
      <c r="E99" s="48">
        <f>IF('Ceník - sklad'!A589&lt;&gt;"",'Ceník - sklad'!A589,"")</f>
        <v>14274</v>
      </c>
      <c r="F99" s="93">
        <f>IF(N$143="ANO",ROUND(('Ceník - sklad'!H589)*1.21,1),'Ceník - sklad'!H589)</f>
        <v>186.6</v>
      </c>
      <c r="G99" s="48">
        <f>IF('Ceník - sklad'!A661&lt;&gt;"",'Ceník - sklad'!A661,"")</f>
        <v>14448</v>
      </c>
      <c r="H99" s="93">
        <f>IF(N$143="ANO",ROUND(('Ceník - sklad'!H661)*1.21,1),'Ceník - sklad'!H661)</f>
        <v>148.69999999999999</v>
      </c>
      <c r="I99" s="48">
        <f>IF('Ceník - sklad'!A733&lt;&gt;"",'Ceník - sklad'!A733,"")</f>
        <v>14723</v>
      </c>
      <c r="J99" s="93">
        <f>IF(N$143="ANO",ROUND(('Ceník - sklad'!H733)*1.21,1),'Ceník - sklad'!H733)</f>
        <v>252.4</v>
      </c>
      <c r="K99" s="48">
        <f>IF('Ceník - sklad'!A805&lt;&gt;"",'Ceník - sklad'!A805,"")</f>
        <v>14930</v>
      </c>
      <c r="L99" s="93">
        <f>IF(N$143="ANO",ROUND(('Ceník - sklad'!H805)*1.21,1),'Ceník - sklad'!H805)</f>
        <v>247.8</v>
      </c>
      <c r="M99" s="48" t="str">
        <f>IF('Ceník - sklad'!A877&lt;&gt;"",'Ceník - sklad'!A877,"")</f>
        <v/>
      </c>
      <c r="N99" s="100"/>
    </row>
    <row r="100" spans="1:14" s="3" customFormat="1" ht="11.25" customHeight="1">
      <c r="A100" s="47">
        <f>IF('Ceník - sklad'!A446&lt;&gt;"",'Ceník - sklad'!A446,"")</f>
        <v>14045</v>
      </c>
      <c r="B100" s="93">
        <f>IF(N$143="ANO",ROUND(('Ceník - sklad'!H446)*1.21,1),'Ceník - sklad'!H446)</f>
        <v>117.4</v>
      </c>
      <c r="C100" s="48">
        <f>IF('Ceník - sklad'!A518&lt;&gt;"",'Ceník - sklad'!A518,"")</f>
        <v>14195</v>
      </c>
      <c r="D100" s="93">
        <f>IF(N$143="ANO",ROUND(('Ceník - sklad'!H518)*1.21,1),'Ceník - sklad'!H518)</f>
        <v>86.9</v>
      </c>
      <c r="E100" s="48">
        <f>IF('Ceník - sklad'!A590&lt;&gt;"",'Ceník - sklad'!A590,"")</f>
        <v>14275</v>
      </c>
      <c r="F100" s="93">
        <f>IF(N$143="ANO",ROUND(('Ceník - sklad'!H590)*1.21,1),'Ceník - sklad'!H590)</f>
        <v>165.8</v>
      </c>
      <c r="G100" s="48">
        <f>IF('Ceník - sklad'!A662&lt;&gt;"",'Ceník - sklad'!A662,"")</f>
        <v>14449</v>
      </c>
      <c r="H100" s="93">
        <f>IF(N$143="ANO",ROUND(('Ceník - sklad'!H662)*1.21,1),'Ceník - sklad'!H662)</f>
        <v>223</v>
      </c>
      <c r="I100" s="48">
        <f>IF('Ceník - sklad'!A734&lt;&gt;"",'Ceník - sklad'!A734,"")</f>
        <v>14724</v>
      </c>
      <c r="J100" s="93">
        <f>IF(N$143="ANO",ROUND(('Ceník - sklad'!H734)*1.21,1),'Ceník - sklad'!H734)</f>
        <v>320.5</v>
      </c>
      <c r="K100" s="48">
        <f>IF('Ceník - sklad'!A806&lt;&gt;"",'Ceník - sklad'!A806,"")</f>
        <v>14931</v>
      </c>
      <c r="L100" s="93">
        <f>IF(N$143="ANO",ROUND(('Ceník - sklad'!H806)*1.21,1),'Ceník - sklad'!H806)</f>
        <v>247.8</v>
      </c>
      <c r="M100" s="48" t="str">
        <f>IF('Ceník - sklad'!A878&lt;&gt;"",'Ceník - sklad'!A878,"")</f>
        <v/>
      </c>
      <c r="N100" s="100"/>
    </row>
    <row r="101" spans="1:14" s="3" customFormat="1" ht="11.25" customHeight="1">
      <c r="A101" s="47">
        <f>IF('Ceník - sklad'!A447&lt;&gt;"",'Ceník - sklad'!A447,"")</f>
        <v>14046</v>
      </c>
      <c r="B101" s="93">
        <f>IF(N$143="ANO",ROUND(('Ceník - sklad'!H447)*1.21,1),'Ceník - sklad'!H447)</f>
        <v>117.4</v>
      </c>
      <c r="C101" s="48">
        <f>IF('Ceník - sklad'!A519&lt;&gt;"",'Ceník - sklad'!A519,"")</f>
        <v>14196</v>
      </c>
      <c r="D101" s="93">
        <f>IF(N$143="ANO",ROUND(('Ceník - sklad'!H519)*1.21,1),'Ceník - sklad'!H519)</f>
        <v>155.4</v>
      </c>
      <c r="E101" s="48">
        <f>IF('Ceník - sklad'!A591&lt;&gt;"",'Ceník - sklad'!A591,"")</f>
        <v>14276</v>
      </c>
      <c r="F101" s="93">
        <f>IF(N$143="ANO",ROUND(('Ceník - sklad'!H591)*1.21,1),'Ceník - sklad'!H591)</f>
        <v>165.8</v>
      </c>
      <c r="G101" s="48">
        <f>IF('Ceník - sklad'!A663&lt;&gt;"",'Ceník - sklad'!A663,"")</f>
        <v>14450</v>
      </c>
      <c r="H101" s="93">
        <f>IF(N$143="ANO",ROUND(('Ceník - sklad'!H663)*1.21,1),'Ceník - sklad'!H663)</f>
        <v>315.3</v>
      </c>
      <c r="I101" s="48">
        <f>IF('Ceník - sklad'!A735&lt;&gt;"",'Ceník - sklad'!A735,"")</f>
        <v>14725</v>
      </c>
      <c r="J101" s="93">
        <f>IF(N$143="ANO",ROUND(('Ceník - sklad'!H735)*1.21,1),'Ceník - sklad'!H735)</f>
        <v>320.5</v>
      </c>
      <c r="K101" s="48">
        <f>IF('Ceník - sklad'!A807&lt;&gt;"",'Ceník - sklad'!A807,"")</f>
        <v>14932</v>
      </c>
      <c r="L101" s="93">
        <f>IF(N$143="ANO",ROUND(('Ceník - sklad'!H807)*1.21,1),'Ceník - sklad'!H807)</f>
        <v>141.19999999999999</v>
      </c>
      <c r="M101" s="48" t="str">
        <f>IF('Ceník - sklad'!A865&lt;&gt;"",'Ceník - sklad'!A865,"")</f>
        <v/>
      </c>
      <c r="N101" s="101"/>
    </row>
    <row r="102" spans="1:14" s="3" customFormat="1" ht="11.25" customHeight="1">
      <c r="A102" s="47">
        <f>IF('Ceník - sklad'!A448&lt;&gt;"",'Ceník - sklad'!A448,"")</f>
        <v>14047</v>
      </c>
      <c r="B102" s="93">
        <f>IF(N$143="ANO",ROUND(('Ceník - sklad'!H448)*1.21,1),'Ceník - sklad'!H448)</f>
        <v>117.4</v>
      </c>
      <c r="C102" s="48">
        <f>IF('Ceník - sklad'!A520&lt;&gt;"",'Ceník - sklad'!A520,"")</f>
        <v>14197</v>
      </c>
      <c r="D102" s="93">
        <f>IF(N$143="ANO",ROUND(('Ceník - sklad'!H520)*1.21,1),'Ceník - sklad'!H520)</f>
        <v>83.4</v>
      </c>
      <c r="E102" s="48">
        <f>IF('Ceník - sklad'!A592&lt;&gt;"",'Ceník - sklad'!A592,"")</f>
        <v>14277</v>
      </c>
      <c r="F102" s="93">
        <f>IF(N$143="ANO",ROUND(('Ceník - sklad'!H592)*1.21,1),'Ceník - sklad'!H592)</f>
        <v>174.6</v>
      </c>
      <c r="G102" s="48">
        <f>IF('Ceník - sklad'!A664&lt;&gt;"",'Ceník - sklad'!A664,"")</f>
        <v>14451</v>
      </c>
      <c r="H102" s="93">
        <f>IF(N$143="ANO",ROUND(('Ceník - sklad'!H664)*1.21,1),'Ceník - sklad'!H664)</f>
        <v>232.8</v>
      </c>
      <c r="I102" s="48">
        <f>IF('Ceník - sklad'!A736&lt;&gt;"",'Ceník - sklad'!A736,"")</f>
        <v>14726</v>
      </c>
      <c r="J102" s="93">
        <f>IF(N$143="ANO",ROUND(('Ceník - sklad'!H736)*1.21,1),'Ceník - sklad'!H736)</f>
        <v>401.4</v>
      </c>
      <c r="K102" s="48">
        <f>IF('Ceník - sklad'!A808&lt;&gt;"",'Ceník - sklad'!A808,"")</f>
        <v>14935</v>
      </c>
      <c r="L102" s="93">
        <f>IF(N$143="ANO",ROUND(('Ceník - sklad'!H808)*1.21,1),'Ceník - sklad'!H808)</f>
        <v>223.1</v>
      </c>
      <c r="M102" s="102"/>
      <c r="N102" s="108" t="s">
        <v>882</v>
      </c>
    </row>
    <row r="103" spans="1:14" s="3" customFormat="1" ht="11.25" customHeight="1">
      <c r="A103" s="47">
        <f>IF('Ceník - sklad'!A449&lt;&gt;"",'Ceník - sklad'!A449,"")</f>
        <v>14048</v>
      </c>
      <c r="B103" s="93">
        <f>IF(N$143="ANO",ROUND(('Ceník - sklad'!H449)*1.21,1),'Ceník - sklad'!H449)</f>
        <v>65.099999999999994</v>
      </c>
      <c r="C103" s="48">
        <f>IF('Ceník - sklad'!A521&lt;&gt;"",'Ceník - sklad'!A521,"")</f>
        <v>14198</v>
      </c>
      <c r="D103" s="93">
        <f>IF(N$143="ANO",ROUND(('Ceník - sklad'!H521)*1.21,1),'Ceník - sklad'!H521)</f>
        <v>107.3</v>
      </c>
      <c r="E103" s="48">
        <f>IF('Ceník - sklad'!A593&lt;&gt;"",'Ceník - sklad'!A593,"")</f>
        <v>14278</v>
      </c>
      <c r="F103" s="93">
        <f>IF(N$143="ANO",ROUND(('Ceník - sklad'!H593)*1.21,1),'Ceník - sklad'!H593)</f>
        <v>238</v>
      </c>
      <c r="G103" s="48">
        <f>IF('Ceník - sklad'!A665&lt;&gt;"",'Ceník - sklad'!A665,"")</f>
        <v>14452</v>
      </c>
      <c r="H103" s="93">
        <f>IF(N$143="ANO",ROUND(('Ceník - sklad'!H665)*1.21,1),'Ceník - sklad'!H665)</f>
        <v>304</v>
      </c>
      <c r="I103" s="48">
        <f>IF('Ceník - sklad'!A737&lt;&gt;"",'Ceník - sklad'!A737,"")</f>
        <v>14727</v>
      </c>
      <c r="J103" s="93">
        <f>IF(N$143="ANO",ROUND(('Ceník - sklad'!H737)*1.21,1),'Ceník - sklad'!H737)</f>
        <v>401.4</v>
      </c>
      <c r="K103" s="48">
        <f>IF('Ceník - sklad'!A809&lt;&gt;"",'Ceník - sklad'!A809,"")</f>
        <v>14936</v>
      </c>
      <c r="L103" s="93">
        <f>IF(N$143="ANO",ROUND(('Ceník - sklad'!H809)*1.21,1),'Ceník - sklad'!H809)</f>
        <v>223.1</v>
      </c>
      <c r="M103" s="102"/>
      <c r="N103" s="108"/>
    </row>
    <row r="104" spans="1:14" s="3" customFormat="1" ht="11.25" customHeight="1">
      <c r="A104" s="47">
        <f>IF('Ceník - sklad'!A450&lt;&gt;"",'Ceník - sklad'!A450,"")</f>
        <v>14049</v>
      </c>
      <c r="B104" s="93">
        <f>IF(N$143="ANO",ROUND(('Ceník - sklad'!H450)*1.21,1),'Ceník - sklad'!H450)</f>
        <v>182.6</v>
      </c>
      <c r="C104" s="48">
        <f>IF('Ceník - sklad'!A522&lt;&gt;"",'Ceník - sklad'!A522,"")</f>
        <v>14199</v>
      </c>
      <c r="D104" s="93">
        <f>IF(N$143="ANO",ROUND(('Ceník - sklad'!H522)*1.21,1),'Ceník - sklad'!H522)</f>
        <v>94.6</v>
      </c>
      <c r="E104" s="48">
        <f>IF('Ceník - sklad'!A594&lt;&gt;"",'Ceník - sklad'!A594,"")</f>
        <v>14279</v>
      </c>
      <c r="F104" s="93">
        <f>IF(N$143="ANO",ROUND(('Ceník - sklad'!H594)*1.21,1),'Ceník - sklad'!H594)</f>
        <v>262.8</v>
      </c>
      <c r="G104" s="48">
        <f>IF('Ceník - sklad'!A666&lt;&gt;"",'Ceník - sklad'!A666,"")</f>
        <v>14453</v>
      </c>
      <c r="H104" s="93">
        <f>IF(N$143="ANO",ROUND(('Ceník - sklad'!H666)*1.21,1),'Ceník - sklad'!H666)</f>
        <v>356.7</v>
      </c>
      <c r="I104" s="48">
        <f>IF('Ceník - sklad'!A738&lt;&gt;"",'Ceník - sklad'!A738,"")</f>
        <v>14728</v>
      </c>
      <c r="J104" s="93">
        <f>IF(N$143="ANO",ROUND(('Ceník - sklad'!H738)*1.21,1),'Ceník - sklad'!H738)</f>
        <v>476.7</v>
      </c>
      <c r="K104" s="48">
        <f>IF('Ceník - sklad'!A810&lt;&gt;"",'Ceník - sklad'!A810,"")</f>
        <v>14937</v>
      </c>
      <c r="L104" s="93">
        <f>IF(N$143="ANO",ROUND(('Ceník - sklad'!H810)*1.21,1),'Ceník - sklad'!H810)</f>
        <v>387.7</v>
      </c>
      <c r="M104" s="102"/>
      <c r="N104" s="108"/>
    </row>
    <row r="105" spans="1:14" s="3" customFormat="1" ht="11.25" customHeight="1">
      <c r="A105" s="47">
        <f>IF('Ceník - sklad'!A451&lt;&gt;"",'Ceník - sklad'!A451,"")</f>
        <v>14062</v>
      </c>
      <c r="B105" s="93">
        <f>IF(N$143="ANO",ROUND(('Ceník - sklad'!H451)*1.21,1),'Ceník - sklad'!H451)</f>
        <v>112.5</v>
      </c>
      <c r="C105" s="48">
        <f>IF('Ceník - sklad'!A523&lt;&gt;"",'Ceník - sklad'!A523,"")</f>
        <v>14200</v>
      </c>
      <c r="D105" s="93">
        <f>IF(N$143="ANO",ROUND(('Ceník - sklad'!H523)*1.21,1),'Ceník - sklad'!H523)</f>
        <v>72.2</v>
      </c>
      <c r="E105" s="48">
        <f>IF('Ceník - sklad'!A595&lt;&gt;"",'Ceník - sklad'!A595,"")</f>
        <v>14280</v>
      </c>
      <c r="F105" s="93">
        <f>IF(N$143="ANO",ROUND(('Ceník - sklad'!H595)*1.21,1),'Ceník - sklad'!H595)</f>
        <v>239.6</v>
      </c>
      <c r="G105" s="48">
        <f>IF('Ceník - sklad'!A667&lt;&gt;"",'Ceník - sklad'!A667,"")</f>
        <v>14454</v>
      </c>
      <c r="H105" s="93">
        <f>IF(N$143="ANO",ROUND(('Ceník - sklad'!H667)*1.21,1),'Ceník - sklad'!H667)</f>
        <v>424.5</v>
      </c>
      <c r="I105" s="48">
        <f>IF('Ceník - sklad'!A739&lt;&gt;"",'Ceník - sklad'!A739,"")</f>
        <v>14729</v>
      </c>
      <c r="J105" s="93">
        <f>IF(N$143="ANO",ROUND(('Ceník - sklad'!H739)*1.21,1),'Ceník - sklad'!H739)</f>
        <v>476.7</v>
      </c>
      <c r="K105" s="48">
        <f>IF('Ceník - sklad'!A811&lt;&gt;"",'Ceník - sklad'!A811,"")</f>
        <v>14938</v>
      </c>
      <c r="L105" s="93">
        <f>IF(N$143="ANO",ROUND(('Ceník - sklad'!H811)*1.21,1),'Ceník - sklad'!H811)</f>
        <v>387.7</v>
      </c>
      <c r="M105" s="102"/>
      <c r="N105" s="108"/>
    </row>
    <row r="106" spans="1:14" s="3" customFormat="1" ht="11.25" customHeight="1">
      <c r="A106" s="47">
        <f>IF('Ceník - sklad'!A452&lt;&gt;"",'Ceník - sklad'!A452,"")</f>
        <v>14075</v>
      </c>
      <c r="B106" s="93">
        <f>IF(N$143="ANO",ROUND(('Ceník - sklad'!H452)*1.21,1),'Ceník - sklad'!H452)</f>
        <v>301.5</v>
      </c>
      <c r="C106" s="48">
        <f>IF('Ceník - sklad'!A524&lt;&gt;"",'Ceník - sklad'!A524,"")</f>
        <v>14201</v>
      </c>
      <c r="D106" s="93">
        <f>IF(N$143="ANO",ROUND(('Ceník - sklad'!H524)*1.21,1),'Ceník - sklad'!H524)</f>
        <v>120.9</v>
      </c>
      <c r="E106" s="48">
        <f>IF('Ceník - sklad'!A596&lt;&gt;"",'Ceník - sklad'!A596,"")</f>
        <v>14281</v>
      </c>
      <c r="F106" s="93">
        <f>IF(N$143="ANO",ROUND(('Ceník - sklad'!H596)*1.21,1),'Ceník - sklad'!H596)</f>
        <v>239.6</v>
      </c>
      <c r="G106" s="48">
        <f>IF('Ceník - sklad'!A668&lt;&gt;"",'Ceník - sklad'!A668,"")</f>
        <v>14455</v>
      </c>
      <c r="H106" s="93">
        <f>IF(N$143="ANO",ROUND(('Ceník - sklad'!H668)*1.21,1),'Ceník - sklad'!H668)</f>
        <v>245.8</v>
      </c>
      <c r="I106" s="48">
        <f>IF('Ceník - sklad'!A740&lt;&gt;"",'Ceník - sklad'!A740,"")</f>
        <v>14730</v>
      </c>
      <c r="J106" s="93">
        <f>IF(N$143="ANO",ROUND(('Ceník - sklad'!H740)*1.21,1),'Ceník - sklad'!H740)</f>
        <v>284.5</v>
      </c>
      <c r="K106" s="48">
        <f>IF('Ceník - sklad'!A812&lt;&gt;"",'Ceník - sklad'!A812,"")</f>
        <v>14939</v>
      </c>
      <c r="L106" s="93">
        <f>IF(N$143="ANO",ROUND(('Ceník - sklad'!H812)*1.21,1),'Ceník - sklad'!H812)</f>
        <v>44.6</v>
      </c>
      <c r="M106" s="102"/>
      <c r="N106" s="108"/>
    </row>
    <row r="107" spans="1:14" s="3" customFormat="1" ht="11.25" customHeight="1">
      <c r="A107" s="47">
        <f>IF('Ceník - sklad'!A453&lt;&gt;"",'Ceník - sklad'!A453,"")</f>
        <v>14078</v>
      </c>
      <c r="B107" s="93">
        <f>IF(N$143="ANO",ROUND(('Ceník - sklad'!H453)*1.21,1),'Ceník - sklad'!H453)</f>
        <v>379.5</v>
      </c>
      <c r="C107" s="48">
        <f>IF('Ceník - sklad'!A525&lt;&gt;"",'Ceník - sklad'!A525,"")</f>
        <v>14202</v>
      </c>
      <c r="D107" s="93">
        <f>IF(N$143="ANO",ROUND(('Ceník - sklad'!H525)*1.21,1),'Ceník - sklad'!H525)</f>
        <v>85.3</v>
      </c>
      <c r="E107" s="48">
        <f>IF('Ceník - sklad'!A597&lt;&gt;"",'Ceník - sklad'!A597,"")</f>
        <v>14282</v>
      </c>
      <c r="F107" s="93">
        <f>IF(N$143="ANO",ROUND(('Ceník - sklad'!H597)*1.21,1),'Ceník - sklad'!H597)</f>
        <v>261.39999999999998</v>
      </c>
      <c r="G107" s="48">
        <f>IF('Ceník - sklad'!A669&lt;&gt;"",'Ceník - sklad'!A669,"")</f>
        <v>14456</v>
      </c>
      <c r="H107" s="93">
        <f>IF(N$143="ANO",ROUND(('Ceník - sklad'!H669)*1.21,1),'Ceník - sklad'!H669)</f>
        <v>316.89999999999998</v>
      </c>
      <c r="I107" s="48">
        <f>IF('Ceník - sklad'!A741&lt;&gt;"",'Ceník - sklad'!A741,"")</f>
        <v>14731</v>
      </c>
      <c r="J107" s="93">
        <f>IF(N$143="ANO",ROUND(('Ceník - sklad'!H741)*1.21,1),'Ceník - sklad'!H741)</f>
        <v>284.5</v>
      </c>
      <c r="K107" s="48">
        <f>IF('Ceník - sklad'!A813&lt;&gt;"",'Ceník - sklad'!A813,"")</f>
        <v>14942</v>
      </c>
      <c r="L107" s="93">
        <f>IF(N$143="ANO",ROUND(('Ceník - sklad'!H813)*1.21,1),'Ceník - sklad'!H813)</f>
        <v>284.5</v>
      </c>
      <c r="M107" s="102"/>
      <c r="N107" s="108"/>
    </row>
    <row r="108" spans="1:14" s="3" customFormat="1" ht="11.25" customHeight="1">
      <c r="A108" s="47">
        <f>IF('Ceník - sklad'!A454&lt;&gt;"",'Ceník - sklad'!A454,"")</f>
        <v>14080</v>
      </c>
      <c r="B108" s="93">
        <f>IF(N$143="ANO",ROUND(('Ceník - sklad'!H454)*1.21,1),'Ceník - sklad'!H454)</f>
        <v>401.7</v>
      </c>
      <c r="C108" s="48">
        <f>IF('Ceník - sklad'!A526&lt;&gt;"",'Ceník - sklad'!A526,"")</f>
        <v>14203</v>
      </c>
      <c r="D108" s="93">
        <f>IF(N$143="ANO",ROUND(('Ceník - sklad'!H526)*1.21,1),'Ceník - sklad'!H526)</f>
        <v>122.6</v>
      </c>
      <c r="E108" s="48">
        <f>IF('Ceník - sklad'!A598&lt;&gt;"",'Ceník - sklad'!A598,"")</f>
        <v>14283</v>
      </c>
      <c r="F108" s="93">
        <f>IF(N$143="ANO",ROUND(('Ceník - sklad'!H598)*1.21,1),'Ceník - sklad'!H598)</f>
        <v>170</v>
      </c>
      <c r="G108" s="48">
        <f>IF('Ceník - sklad'!A670&lt;&gt;"",'Ceník - sklad'!A670,"")</f>
        <v>14457</v>
      </c>
      <c r="H108" s="93">
        <f>IF(N$143="ANO",ROUND(('Ceník - sklad'!H670)*1.21,1),'Ceník - sklad'!H670)</f>
        <v>369.5</v>
      </c>
      <c r="I108" s="48">
        <f>IF('Ceník - sklad'!A742&lt;&gt;"",'Ceník - sklad'!A742,"")</f>
        <v>14732</v>
      </c>
      <c r="J108" s="93">
        <f>IF(N$143="ANO",ROUND(('Ceník - sklad'!H742)*1.21,1),'Ceník - sklad'!H742)</f>
        <v>376.7</v>
      </c>
      <c r="K108" s="48">
        <f>IF('Ceník - sklad'!A814&lt;&gt;"",'Ceník - sklad'!A814,"")</f>
        <v>14944</v>
      </c>
      <c r="L108" s="93">
        <f>IF(N$143="ANO",ROUND(('Ceník - sklad'!H814)*1.21,1),'Ceník - sklad'!H814)</f>
        <v>71.3</v>
      </c>
      <c r="M108" s="102"/>
      <c r="N108" s="108"/>
    </row>
    <row r="109" spans="1:14" s="3" customFormat="1" ht="11.25" customHeight="1">
      <c r="A109" s="47">
        <f>IF('Ceník - sklad'!A455&lt;&gt;"",'Ceník - sklad'!A455,"")</f>
        <v>14081</v>
      </c>
      <c r="B109" s="93">
        <f>IF(N$143="ANO",ROUND(('Ceník - sklad'!H455)*1.21,1),'Ceník - sklad'!H455)</f>
        <v>192.3</v>
      </c>
      <c r="C109" s="48">
        <f>IF('Ceník - sklad'!A527&lt;&gt;"",'Ceník - sklad'!A527,"")</f>
        <v>14204</v>
      </c>
      <c r="D109" s="93">
        <f>IF(N$143="ANO",ROUND(('Ceník - sklad'!H527)*1.21,1),'Ceník - sklad'!H527)</f>
        <v>108.2</v>
      </c>
      <c r="E109" s="48">
        <f>IF('Ceník - sklad'!A599&lt;&gt;"",'Ceník - sklad'!A599,"")</f>
        <v>14284</v>
      </c>
      <c r="F109" s="93">
        <f>IF(N$143="ANO",ROUND(('Ceník - sklad'!H599)*1.21,1),'Ceník - sklad'!H599)</f>
        <v>134.80000000000001</v>
      </c>
      <c r="G109" s="48">
        <f>IF('Ceník - sklad'!A671&lt;&gt;"",'Ceník - sklad'!A671,"")</f>
        <v>14458</v>
      </c>
      <c r="H109" s="93">
        <f>IF(N$143="ANO",ROUND(('Ceník - sklad'!H671)*1.21,1),'Ceník - sklad'!H671)</f>
        <v>443.2</v>
      </c>
      <c r="I109" s="48">
        <f>IF('Ceník - sklad'!A743&lt;&gt;"",'Ceník - sklad'!A743,"")</f>
        <v>14733</v>
      </c>
      <c r="J109" s="93">
        <f>IF(N$143="ANO",ROUND(('Ceník - sklad'!H743)*1.21,1),'Ceník - sklad'!H743)</f>
        <v>376.7</v>
      </c>
      <c r="K109" s="48">
        <f>IF('Ceník - sklad'!A815&lt;&gt;"",'Ceník - sklad'!A815,"")</f>
        <v>14947</v>
      </c>
      <c r="L109" s="93">
        <f>IF(N$143="ANO",ROUND(('Ceník - sklad'!H815)*1.21,1),'Ceník - sklad'!H815)</f>
        <v>235.8</v>
      </c>
      <c r="M109" s="102"/>
      <c r="N109" s="108"/>
    </row>
    <row r="110" spans="1:14" s="3" customFormat="1" ht="11.25" customHeight="1">
      <c r="A110" s="47">
        <f>IF('Ceník - sklad'!A456&lt;&gt;"",'Ceník - sklad'!A456,"")</f>
        <v>14082</v>
      </c>
      <c r="B110" s="93">
        <f>IF(N$143="ANO",ROUND(('Ceník - sklad'!H456)*1.21,1),'Ceník - sklad'!H456)</f>
        <v>72.2</v>
      </c>
      <c r="C110" s="48">
        <f>IF('Ceník - sklad'!A528&lt;&gt;"",'Ceník - sklad'!A528,"")</f>
        <v>14205</v>
      </c>
      <c r="D110" s="93">
        <f>IF(N$143="ANO",ROUND(('Ceník - sklad'!H528)*1.21,1),'Ceník - sklad'!H528)</f>
        <v>140.4</v>
      </c>
      <c r="E110" s="48">
        <f>IF('Ceník - sklad'!A600&lt;&gt;"",'Ceník - sklad'!A600,"")</f>
        <v>14285</v>
      </c>
      <c r="F110" s="93">
        <f>IF(N$143="ANO",ROUND(('Ceník - sklad'!H600)*1.21,1),'Ceník - sklad'!H600)</f>
        <v>153.69999999999999</v>
      </c>
      <c r="G110" s="48">
        <f>IF('Ceník - sklad'!A672&lt;&gt;"",'Ceník - sklad'!A672,"")</f>
        <v>14460</v>
      </c>
      <c r="H110" s="93">
        <f>IF(N$143="ANO",ROUND(('Ceník - sklad'!H672)*1.21,1),'Ceník - sklad'!H672)</f>
        <v>144.69999999999999</v>
      </c>
      <c r="I110" s="48">
        <f>IF('Ceník - sklad'!A744&lt;&gt;"",'Ceník - sklad'!A744,"")</f>
        <v>14734</v>
      </c>
      <c r="J110" s="93">
        <f>IF(N$143="ANO",ROUND(('Ceník - sklad'!H744)*1.21,1),'Ceník - sklad'!H744)</f>
        <v>459.9</v>
      </c>
      <c r="K110" s="48">
        <f>IF('Ceník - sklad'!A816&lt;&gt;"",'Ceník - sklad'!A816,"")</f>
        <v>14948</v>
      </c>
      <c r="L110" s="93">
        <f>IF(N$143="ANO",ROUND(('Ceník - sklad'!H816)*1.21,1),'Ceník - sklad'!H816)</f>
        <v>235.8</v>
      </c>
      <c r="M110" s="102"/>
      <c r="N110" s="108"/>
    </row>
    <row r="111" spans="1:14" s="3" customFormat="1" ht="11.25" customHeight="1">
      <c r="A111" s="47">
        <f>IF('Ceník - sklad'!A457&lt;&gt;"",'Ceník - sklad'!A457,"")</f>
        <v>14083</v>
      </c>
      <c r="B111" s="93">
        <f>IF(N$143="ANO",ROUND(('Ceník - sklad'!H457)*1.21,1),'Ceník - sklad'!H457)</f>
        <v>51.4</v>
      </c>
      <c r="C111" s="48">
        <f>IF('Ceník - sklad'!A529&lt;&gt;"",'Ceník - sklad'!A529,"")</f>
        <v>14206</v>
      </c>
      <c r="D111" s="93">
        <f>IF(N$143="ANO",ROUND(('Ceník - sklad'!H529)*1.21,1),'Ceník - sklad'!H529)</f>
        <v>170.4</v>
      </c>
      <c r="E111" s="48">
        <f>IF('Ceník - sklad'!A601&lt;&gt;"",'Ceník - sklad'!A601,"")</f>
        <v>14286</v>
      </c>
      <c r="F111" s="93">
        <f>IF(N$143="ANO",ROUND(('Ceník - sklad'!H601)*1.21,1),'Ceník - sklad'!H601)</f>
        <v>390.5</v>
      </c>
      <c r="G111" s="48">
        <f>IF('Ceník - sklad'!A673&lt;&gt;"",'Ceník - sklad'!A673,"")</f>
        <v>14461</v>
      </c>
      <c r="H111" s="93">
        <f>IF(N$143="ANO",ROUND(('Ceník - sklad'!H673)*1.21,1),'Ceník - sklad'!H673)</f>
        <v>174.5</v>
      </c>
      <c r="I111" s="48">
        <f>IF('Ceník - sklad'!A745&lt;&gt;"",'Ceník - sklad'!A745,"")</f>
        <v>14735</v>
      </c>
      <c r="J111" s="93">
        <f>IF(N$143="ANO",ROUND(('Ceník - sklad'!H745)*1.21,1),'Ceník - sklad'!H745)</f>
        <v>459.9</v>
      </c>
      <c r="K111" s="48">
        <f>IF('Ceník - sklad'!A817&lt;&gt;"",'Ceník - sklad'!A817,"")</f>
        <v>14949</v>
      </c>
      <c r="L111" s="93">
        <f>IF(N$143="ANO",ROUND(('Ceník - sklad'!H817)*1.21,1),'Ceník - sklad'!H817)</f>
        <v>255.2</v>
      </c>
      <c r="M111" s="102"/>
      <c r="N111" s="108"/>
    </row>
    <row r="112" spans="1:14" s="3" customFormat="1" ht="11.25" customHeight="1">
      <c r="A112" s="47">
        <f>IF('Ceník - sklad'!A458&lt;&gt;"",'Ceník - sklad'!A458,"")</f>
        <v>14084</v>
      </c>
      <c r="B112" s="93">
        <f>IF(N$143="ANO",ROUND(('Ceník - sklad'!H458)*1.21,1),'Ceník - sklad'!H458)</f>
        <v>69.8</v>
      </c>
      <c r="C112" s="48">
        <f>IF('Ceník - sklad'!A530&lt;&gt;"",'Ceník - sklad'!A530,"")</f>
        <v>14207</v>
      </c>
      <c r="D112" s="93">
        <f>IF(N$143="ANO",ROUND(('Ceník - sklad'!H530)*1.21,1),'Ceník - sklad'!H530)</f>
        <v>125</v>
      </c>
      <c r="E112" s="48">
        <f>IF('Ceník - sklad'!A602&lt;&gt;"",'Ceník - sklad'!A602,"")</f>
        <v>14287</v>
      </c>
      <c r="F112" s="93">
        <f>IF(N$143="ANO",ROUND(('Ceník - sklad'!H602)*1.21,1),'Ceník - sklad'!H602)</f>
        <v>130.9</v>
      </c>
      <c r="G112" s="48">
        <f>IF('Ceník - sklad'!A674&lt;&gt;"",'Ceník - sklad'!A674,"")</f>
        <v>14462</v>
      </c>
      <c r="H112" s="93">
        <f>IF(N$143="ANO",ROUND(('Ceník - sklad'!H674)*1.21,1),'Ceník - sklad'!H674)</f>
        <v>177.3</v>
      </c>
      <c r="I112" s="48">
        <f>IF('Ceník - sklad'!A746&lt;&gt;"",'Ceník - sklad'!A746,"")</f>
        <v>14736</v>
      </c>
      <c r="J112" s="93">
        <f>IF(N$143="ANO",ROUND(('Ceník - sklad'!H746)*1.21,1),'Ceník - sklad'!H746)</f>
        <v>531.29999999999995</v>
      </c>
      <c r="K112" s="48">
        <f>IF('Ceník - sklad'!A818&lt;&gt;"",'Ceník - sklad'!A818,"")</f>
        <v>14950</v>
      </c>
      <c r="L112" s="93">
        <f>IF(N$143="ANO",ROUND(('Ceník - sklad'!H818)*1.21,1),'Ceník - sklad'!H818)</f>
        <v>281.2</v>
      </c>
      <c r="M112" s="102"/>
      <c r="N112" s="108"/>
    </row>
    <row r="113" spans="1:14" s="3" customFormat="1" ht="11.25" customHeight="1">
      <c r="A113" s="47">
        <f>IF('Ceník - sklad'!A459&lt;&gt;"",'Ceník - sklad'!A459,"")</f>
        <v>14085</v>
      </c>
      <c r="B113" s="93">
        <f>IF(N$143="ANO",ROUND(('Ceník - sklad'!H459)*1.21,1),'Ceník - sklad'!H459)</f>
        <v>96.3</v>
      </c>
      <c r="C113" s="48">
        <f>IF('Ceník - sklad'!A531&lt;&gt;"",'Ceník - sklad'!A531,"")</f>
        <v>14208</v>
      </c>
      <c r="D113" s="93">
        <f>IF(N$143="ANO",ROUND(('Ceník - sklad'!H531)*1.21,1),'Ceník - sklad'!H531)</f>
        <v>165.3</v>
      </c>
      <c r="E113" s="48">
        <f>IF('Ceník - sklad'!A603&lt;&gt;"",'Ceník - sklad'!A603,"")</f>
        <v>14288</v>
      </c>
      <c r="F113" s="93">
        <f>IF(N$143="ANO",ROUND(('Ceník - sklad'!H603)*1.21,1),'Ceník - sklad'!H603)</f>
        <v>303</v>
      </c>
      <c r="G113" s="48">
        <f>IF('Ceník - sklad'!A675&lt;&gt;"",'Ceník - sklad'!A675,"")</f>
        <v>14463</v>
      </c>
      <c r="H113" s="93">
        <f>IF(N$143="ANO",ROUND(('Ceník - sklad'!H675)*1.21,1),'Ceník - sklad'!H675)</f>
        <v>196.1</v>
      </c>
      <c r="I113" s="48">
        <f>IF('Ceník - sklad'!A747&lt;&gt;"",'Ceník - sklad'!A747,"")</f>
        <v>14737</v>
      </c>
      <c r="J113" s="93">
        <f>IF(N$143="ANO",ROUND(('Ceník - sklad'!H747)*1.21,1),'Ceník - sklad'!H747)</f>
        <v>531.29999999999995</v>
      </c>
      <c r="K113" s="48">
        <f>IF('Ceník - sklad'!A819&lt;&gt;"",'Ceník - sklad'!A819,"")</f>
        <v>14951</v>
      </c>
      <c r="L113" s="93">
        <f>IF(N$143="ANO",ROUND(('Ceník - sklad'!H819)*1.21,1),'Ceník - sklad'!H819)</f>
        <v>281.2</v>
      </c>
      <c r="M113" s="102"/>
      <c r="N113" s="108"/>
    </row>
    <row r="114" spans="1:14" s="3" customFormat="1" ht="11.25" customHeight="1">
      <c r="A114" s="47">
        <f>IF('Ceník - sklad'!A460&lt;&gt;"",'Ceník - sklad'!A460,"")</f>
        <v>14086</v>
      </c>
      <c r="B114" s="93">
        <f>IF(N$143="ANO",ROUND(('Ceník - sklad'!H460)*1.21,1),'Ceník - sklad'!H460)</f>
        <v>69.7</v>
      </c>
      <c r="C114" s="48">
        <f>IF('Ceník - sklad'!A532&lt;&gt;"",'Ceník - sklad'!A532,"")</f>
        <v>14209</v>
      </c>
      <c r="D114" s="93">
        <f>IF(N$143="ANO",ROUND(('Ceník - sklad'!H532)*1.21,1),'Ceník - sklad'!H532)</f>
        <v>224.6</v>
      </c>
      <c r="E114" s="48">
        <f>IF('Ceník - sklad'!A604&lt;&gt;"",'Ceník - sklad'!A604,"")</f>
        <v>14289</v>
      </c>
      <c r="F114" s="93">
        <f>IF(N$143="ANO",ROUND(('Ceník - sklad'!H604)*1.21,1),'Ceník - sklad'!H604)</f>
        <v>179.6</v>
      </c>
      <c r="G114" s="48">
        <f>IF('Ceník - sklad'!A676&lt;&gt;"",'Ceník - sklad'!A676,"")</f>
        <v>14464</v>
      </c>
      <c r="H114" s="93">
        <f>IF(N$143="ANO",ROUND(('Ceník - sklad'!H676)*1.21,1),'Ceník - sklad'!H676)</f>
        <v>175</v>
      </c>
      <c r="I114" s="48">
        <f>IF('Ceník - sklad'!A748&lt;&gt;"",'Ceník - sklad'!A748,"")</f>
        <v>14738</v>
      </c>
      <c r="J114" s="93">
        <f>IF(N$143="ANO",ROUND(('Ceník - sklad'!H748)*1.21,1),'Ceník - sklad'!H748)</f>
        <v>673.7</v>
      </c>
      <c r="K114" s="48">
        <f>IF('Ceník - sklad'!A820&lt;&gt;"",'Ceník - sklad'!A820,"")</f>
        <v>14952</v>
      </c>
      <c r="L114" s="93">
        <f>IF(N$143="ANO",ROUND(('Ceník - sklad'!H820)*1.21,1),'Ceník - sklad'!H820)</f>
        <v>281.2</v>
      </c>
      <c r="M114" s="102"/>
      <c r="N114" s="108"/>
    </row>
    <row r="115" spans="1:14" s="3" customFormat="1" ht="11.25" customHeight="1">
      <c r="A115" s="47">
        <f>IF('Ceník - sklad'!A461&lt;&gt;"",'Ceník - sklad'!A461,"")</f>
        <v>14087</v>
      </c>
      <c r="B115" s="93">
        <f>IF(N$143="ANO",ROUND(('Ceník - sklad'!H461)*1.21,1),'Ceník - sklad'!H461)</f>
        <v>72.5</v>
      </c>
      <c r="C115" s="48">
        <f>IF('Ceník - sklad'!A533&lt;&gt;"",'Ceník - sklad'!A533,"")</f>
        <v>14210</v>
      </c>
      <c r="D115" s="93">
        <f>IF(N$143="ANO",ROUND(('Ceník - sklad'!H533)*1.21,1),'Ceník - sklad'!H533)</f>
        <v>147.4</v>
      </c>
      <c r="E115" s="48">
        <f>IF('Ceník - sklad'!A605&lt;&gt;"",'Ceník - sklad'!A605,"")</f>
        <v>14290</v>
      </c>
      <c r="F115" s="93">
        <f>IF(N$143="ANO",ROUND(('Ceník - sklad'!H605)*1.21,1),'Ceník - sklad'!H605)</f>
        <v>130.4</v>
      </c>
      <c r="G115" s="48">
        <f>IF('Ceník - sklad'!A677&lt;&gt;"",'Ceník - sklad'!A677,"")</f>
        <v>14465</v>
      </c>
      <c r="H115" s="93">
        <f>IF(N$143="ANO",ROUND(('Ceník - sklad'!H677)*1.21,1),'Ceník - sklad'!H677)</f>
        <v>175</v>
      </c>
      <c r="I115" s="48">
        <f>IF('Ceník - sklad'!A749&lt;&gt;"",'Ceník - sklad'!A749,"")</f>
        <v>14739</v>
      </c>
      <c r="J115" s="93">
        <f>IF(N$143="ANO",ROUND(('Ceník - sklad'!H749)*1.21,1),'Ceník - sklad'!H749)</f>
        <v>673.7</v>
      </c>
      <c r="K115" s="48">
        <f>IF('Ceník - sklad'!A821&lt;&gt;"",'Ceník - sklad'!A821,"")</f>
        <v>14956</v>
      </c>
      <c r="L115" s="93">
        <f>IF(N$143="ANO",ROUND(('Ceník - sklad'!H821)*1.21,1),'Ceník - sklad'!H821)</f>
        <v>110</v>
      </c>
      <c r="M115" s="102"/>
      <c r="N115" s="108"/>
    </row>
    <row r="116" spans="1:14" s="3" customFormat="1" ht="11.25" customHeight="1">
      <c r="A116" s="47">
        <f>IF('Ceník - sklad'!A462&lt;&gt;"",'Ceník - sklad'!A462,"")</f>
        <v>14088</v>
      </c>
      <c r="B116" s="93">
        <f>IF(N$143="ANO",ROUND(('Ceník - sklad'!H462)*1.21,1),'Ceník - sklad'!H462)</f>
        <v>109.5</v>
      </c>
      <c r="C116" s="48">
        <f>IF('Ceník - sklad'!A534&lt;&gt;"",'Ceník - sklad'!A534,"")</f>
        <v>14211</v>
      </c>
      <c r="D116" s="93">
        <f>IF(N$143="ANO",ROUND(('Ceník - sklad'!H534)*1.21,1),'Ceník - sklad'!H534)</f>
        <v>207.9</v>
      </c>
      <c r="E116" s="48">
        <f>IF('Ceník - sklad'!A606&lt;&gt;"",'Ceník - sklad'!A606,"")</f>
        <v>14291</v>
      </c>
      <c r="F116" s="93">
        <f>IF(N$143="ANO",ROUND(('Ceník - sklad'!H606)*1.21,1),'Ceník - sklad'!H606)</f>
        <v>130.4</v>
      </c>
      <c r="G116" s="48">
        <f>IF('Ceník - sklad'!A678&lt;&gt;"",'Ceník - sklad'!A678,"")</f>
        <v>14467</v>
      </c>
      <c r="H116" s="93">
        <f>IF(N$143="ANO",ROUND(('Ceník - sklad'!H678)*1.21,1),'Ceník - sklad'!H678)</f>
        <v>305.3</v>
      </c>
      <c r="I116" s="48">
        <f>IF('Ceník - sklad'!A750&lt;&gt;"",'Ceník - sklad'!A750,"")</f>
        <v>14740</v>
      </c>
      <c r="J116" s="93">
        <f>IF(N$143="ANO",ROUND(('Ceník - sklad'!H750)*1.21,1),'Ceník - sklad'!H750)</f>
        <v>718</v>
      </c>
      <c r="K116" s="48">
        <f>IF('Ceník - sklad'!A822&lt;&gt;"",'Ceník - sklad'!A822,"")</f>
        <v>15610</v>
      </c>
      <c r="L116" s="93">
        <f>IF(N$143="ANO",ROUND(('Ceník - sklad'!H822)*1.21,1),'Ceník - sklad'!H822)</f>
        <v>82.5</v>
      </c>
      <c r="M116" s="102"/>
      <c r="N116" s="108"/>
    </row>
    <row r="117" spans="1:14" s="3" customFormat="1" ht="11.25" customHeight="1">
      <c r="A117" s="47">
        <f>IF('Ceník - sklad'!A463&lt;&gt;"",'Ceník - sklad'!A463,"")</f>
        <v>14089</v>
      </c>
      <c r="B117" s="93">
        <f>IF(N$143="ANO",ROUND(('Ceník - sklad'!H463)*1.21,1),'Ceník - sklad'!H463)</f>
        <v>79.099999999999994</v>
      </c>
      <c r="C117" s="48">
        <f>IF('Ceník - sklad'!A535&lt;&gt;"",'Ceník - sklad'!A535,"")</f>
        <v>14212</v>
      </c>
      <c r="D117" s="93">
        <f>IF(N$143="ANO",ROUND(('Ceník - sklad'!H535)*1.21,1),'Ceník - sklad'!H535)</f>
        <v>279</v>
      </c>
      <c r="E117" s="48">
        <f>IF('Ceník - sklad'!A607&lt;&gt;"",'Ceník - sklad'!A607,"")</f>
        <v>14292</v>
      </c>
      <c r="F117" s="93">
        <f>IF(N$143="ANO",ROUND(('Ceník - sklad'!H607)*1.21,1),'Ceník - sklad'!H607)</f>
        <v>190.2</v>
      </c>
      <c r="G117" s="48">
        <f>IF('Ceník - sklad'!A679&lt;&gt;"",'Ceník - sklad'!A679,"")</f>
        <v>14468</v>
      </c>
      <c r="H117" s="93">
        <f>IF(N$143="ANO",ROUND(('Ceník - sklad'!H679)*1.21,1),'Ceník - sklad'!H679)</f>
        <v>305.3</v>
      </c>
      <c r="I117" s="48">
        <f>IF('Ceník - sklad'!A751&lt;&gt;"",'Ceník - sklad'!A751,"")</f>
        <v>14741</v>
      </c>
      <c r="J117" s="93">
        <f>IF(N$143="ANO",ROUND(('Ceník - sklad'!H751)*1.21,1),'Ceník - sklad'!H751)</f>
        <v>718</v>
      </c>
      <c r="K117" s="48">
        <f>IF('Ceník - sklad'!A823&lt;&gt;"",'Ceník - sklad'!A823,"")</f>
        <v>15620</v>
      </c>
      <c r="L117" s="93">
        <f>IF(N$143="ANO",ROUND(('Ceník - sklad'!H823)*1.21,1),'Ceník - sklad'!H823)</f>
        <v>894.7</v>
      </c>
      <c r="M117" s="102"/>
      <c r="N117" s="108"/>
    </row>
    <row r="118" spans="1:14" s="3" customFormat="1" ht="11.25" customHeight="1">
      <c r="A118" s="47">
        <f>IF('Ceník - sklad'!A464&lt;&gt;"",'Ceník - sklad'!A464,"")</f>
        <v>14091</v>
      </c>
      <c r="B118" s="93">
        <f>IF(N$143="ANO",ROUND(('Ceník - sklad'!H464)*1.21,1),'Ceník - sklad'!H464)</f>
        <v>356.1</v>
      </c>
      <c r="C118" s="48">
        <f>IF('Ceník - sklad'!A536&lt;&gt;"",'Ceník - sklad'!A536,"")</f>
        <v>14213</v>
      </c>
      <c r="D118" s="93">
        <f>IF(N$143="ANO",ROUND(('Ceník - sklad'!H536)*1.21,1),'Ceník - sklad'!H536)</f>
        <v>190.2</v>
      </c>
      <c r="E118" s="48">
        <f>IF('Ceník - sklad'!A608&lt;&gt;"",'Ceník - sklad'!A608,"")</f>
        <v>14293</v>
      </c>
      <c r="F118" s="93">
        <f>IF(N$143="ANO",ROUND(('Ceník - sklad'!H608)*1.21,1),'Ceník - sklad'!H608)</f>
        <v>190.2</v>
      </c>
      <c r="G118" s="48">
        <f>IF('Ceník - sklad'!A680&lt;&gt;"",'Ceník - sklad'!A680,"")</f>
        <v>14470</v>
      </c>
      <c r="H118" s="93">
        <f>IF(N$143="ANO",ROUND(('Ceník - sklad'!H680)*1.21,1),'Ceník - sklad'!H680)</f>
        <v>886.1</v>
      </c>
      <c r="I118" s="48">
        <f>IF('Ceník - sklad'!A752&lt;&gt;"",'Ceník - sklad'!A752,"")</f>
        <v>14742</v>
      </c>
      <c r="J118" s="93">
        <f>IF(N$143="ANO",ROUND(('Ceník - sklad'!H752)*1.21,1),'Ceník - sklad'!H752)</f>
        <v>780.3</v>
      </c>
      <c r="K118" s="48">
        <f>IF('Ceník - sklad'!A824&lt;&gt;"",'Ceník - sklad'!A824,"")</f>
        <v>15621</v>
      </c>
      <c r="L118" s="93">
        <f>IF(N$143="ANO",ROUND(('Ceník - sklad'!H824)*1.21,1),'Ceník - sklad'!H824)</f>
        <v>1424.8</v>
      </c>
      <c r="M118" s="102"/>
      <c r="N118" s="108"/>
    </row>
    <row r="119" spans="1:14" s="3" customFormat="1" ht="11.25" customHeight="1">
      <c r="A119" s="47">
        <f>IF('Ceník - sklad'!A465&lt;&gt;"",'Ceník - sklad'!A465,"")</f>
        <v>14092</v>
      </c>
      <c r="B119" s="93">
        <f>IF(N$143="ANO",ROUND(('Ceník - sklad'!H465)*1.21,1),'Ceník - sklad'!H465)</f>
        <v>425.9</v>
      </c>
      <c r="C119" s="48">
        <f>IF('Ceník - sklad'!A537&lt;&gt;"",'Ceník - sklad'!A537,"")</f>
        <v>14214</v>
      </c>
      <c r="D119" s="93">
        <f>IF(N$143="ANO",ROUND(('Ceník - sklad'!H537)*1.21,1),'Ceník - sklad'!H537)</f>
        <v>332.8</v>
      </c>
      <c r="E119" s="48">
        <f>IF('Ceník - sklad'!A609&lt;&gt;"",'Ceník - sklad'!A609,"")</f>
        <v>14294</v>
      </c>
      <c r="F119" s="93">
        <f>IF(N$143="ANO",ROUND(('Ceník - sklad'!H609)*1.21,1),'Ceník - sklad'!H609)</f>
        <v>308.10000000000002</v>
      </c>
      <c r="G119" s="48">
        <f>IF('Ceník - sklad'!A681&lt;&gt;"",'Ceník - sklad'!A681,"")</f>
        <v>14471</v>
      </c>
      <c r="H119" s="93">
        <f>IF(N$143="ANO",ROUND(('Ceník - sklad'!H681)*1.21,1),'Ceník - sklad'!H681)</f>
        <v>886.1</v>
      </c>
      <c r="I119" s="48">
        <f>IF('Ceník - sklad'!A753&lt;&gt;"",'Ceník - sklad'!A753,"")</f>
        <v>14743</v>
      </c>
      <c r="J119" s="93">
        <f>IF(N$143="ANO",ROUND(('Ceník - sklad'!H753)*1.21,1),'Ceník - sklad'!H753)</f>
        <v>780.3</v>
      </c>
      <c r="K119" s="48">
        <f>IF('Ceník - sklad'!A825&lt;&gt;"",'Ceník - sklad'!A825,"")</f>
        <v>15622</v>
      </c>
      <c r="L119" s="93">
        <f>IF(N$143="ANO",ROUND(('Ceník - sklad'!H825)*1.21,1),'Ceník - sklad'!H825)</f>
        <v>2212.4</v>
      </c>
      <c r="M119" s="102"/>
      <c r="N119" s="108"/>
    </row>
    <row r="120" spans="1:14" s="3" customFormat="1" ht="11.25" customHeight="1">
      <c r="A120" s="47">
        <f>IF('Ceník - sklad'!A466&lt;&gt;"",'Ceník - sklad'!A466,"")</f>
        <v>14094</v>
      </c>
      <c r="B120" s="93">
        <f>IF(N$143="ANO",ROUND(('Ceník - sklad'!H466)*1.21,1),'Ceník - sklad'!H466)</f>
        <v>373.8</v>
      </c>
      <c r="C120" s="48">
        <f>IF('Ceník - sklad'!A538&lt;&gt;"",'Ceník - sklad'!A538,"")</f>
        <v>14215</v>
      </c>
      <c r="D120" s="93">
        <f>IF(N$143="ANO",ROUND(('Ceník - sklad'!H538)*1.21,1),'Ceník - sklad'!H538)</f>
        <v>332.8</v>
      </c>
      <c r="E120" s="48">
        <f>IF('Ceník - sklad'!A610&lt;&gt;"",'Ceník - sklad'!A610,"")</f>
        <v>14295</v>
      </c>
      <c r="F120" s="93">
        <f>IF(N$143="ANO",ROUND(('Ceník - sklad'!H610)*1.21,1),'Ceník - sklad'!H610)</f>
        <v>141.9</v>
      </c>
      <c r="G120" s="48">
        <f>IF('Ceník - sklad'!A682&lt;&gt;"",'Ceník - sklad'!A682,"")</f>
        <v>14480</v>
      </c>
      <c r="H120" s="93">
        <f>IF(N$143="ANO",ROUND(('Ceník - sklad'!H682)*1.21,1),'Ceník - sklad'!H682)</f>
        <v>295.60000000000002</v>
      </c>
      <c r="I120" s="48">
        <f>IF('Ceník - sklad'!A754&lt;&gt;"",'Ceník - sklad'!A754,"")</f>
        <v>14744</v>
      </c>
      <c r="J120" s="93">
        <f>IF(N$143="ANO",ROUND(('Ceník - sklad'!H754)*1.21,1),'Ceník - sklad'!H754)</f>
        <v>572.20000000000005</v>
      </c>
      <c r="K120" s="48">
        <f>IF('Ceník - sklad'!A826&lt;&gt;"",'Ceník - sklad'!A826,"")</f>
        <v>15623</v>
      </c>
      <c r="L120" s="93">
        <f>IF(N$143="ANO",ROUND(('Ceník - sklad'!H826)*1.21,1),'Ceník - sklad'!H826)</f>
        <v>2870.8</v>
      </c>
      <c r="M120" s="102"/>
      <c r="N120" s="108"/>
    </row>
    <row r="121" spans="1:14" s="3" customFormat="1" ht="11.25" customHeight="1">
      <c r="A121" s="47">
        <f>IF('Ceník - sklad'!A467&lt;&gt;"",'Ceník - sklad'!A467,"")</f>
        <v>14095</v>
      </c>
      <c r="B121" s="93">
        <f>IF(N$143="ANO",ROUND(('Ceník - sklad'!H467)*1.21,1),'Ceník - sklad'!H467)</f>
        <v>447.2</v>
      </c>
      <c r="C121" s="48">
        <f>IF('Ceník - sklad'!A539&lt;&gt;"",'Ceník - sklad'!A539,"")</f>
        <v>14216</v>
      </c>
      <c r="D121" s="93">
        <f>IF(N$143="ANO",ROUND(('Ceník - sklad'!H539)*1.21,1),'Ceník - sklad'!H539)</f>
        <v>164.1</v>
      </c>
      <c r="E121" s="48">
        <f>IF('Ceník - sklad'!A611&lt;&gt;"",'Ceník - sklad'!A611,"")</f>
        <v>14296</v>
      </c>
      <c r="F121" s="93">
        <f>IF(N$143="ANO",ROUND(('Ceník - sklad'!H611)*1.21,1),'Ceník - sklad'!H611)</f>
        <v>143.1</v>
      </c>
      <c r="G121" s="48">
        <f>IF('Ceník - sklad'!A683&lt;&gt;"",'Ceník - sklad'!A683,"")</f>
        <v>14481</v>
      </c>
      <c r="H121" s="93">
        <f>IF(N$143="ANO",ROUND(('Ceník - sklad'!H683)*1.21,1),'Ceník - sklad'!H683)</f>
        <v>369.2</v>
      </c>
      <c r="I121" s="48">
        <f>IF('Ceník - sklad'!A755&lt;&gt;"",'Ceník - sklad'!A755,"")</f>
        <v>14745</v>
      </c>
      <c r="J121" s="93">
        <f>IF(N$143="ANO",ROUND(('Ceník - sklad'!H755)*1.21,1),'Ceník - sklad'!H755)</f>
        <v>572.20000000000005</v>
      </c>
      <c r="K121" s="48">
        <f>IF('Ceník - sklad'!A827&lt;&gt;"",'Ceník - sklad'!A827,"")</f>
        <v>15630</v>
      </c>
      <c r="L121" s="93">
        <f>IF(N$143="ANO",ROUND(('Ceník - sklad'!H827)*1.21,1),'Ceník - sklad'!H827)</f>
        <v>182.2</v>
      </c>
      <c r="M121" s="102"/>
      <c r="N121" s="108"/>
    </row>
    <row r="122" spans="1:14" s="3" customFormat="1" ht="11.25" customHeight="1">
      <c r="A122" s="47">
        <f>IF('Ceník - sklad'!A468&lt;&gt;"",'Ceník - sklad'!A468,"")</f>
        <v>14100</v>
      </c>
      <c r="B122" s="93">
        <f>IF(N$143="ANO",ROUND(('Ceník - sklad'!H468)*1.21,1),'Ceník - sklad'!H468)</f>
        <v>427</v>
      </c>
      <c r="C122" s="48">
        <f>IF('Ceník - sklad'!A540&lt;&gt;"",'Ceník - sklad'!A540,"")</f>
        <v>14217</v>
      </c>
      <c r="D122" s="93">
        <f>IF(N$143="ANO",ROUND(('Ceník - sklad'!H540)*1.21,1),'Ceník - sklad'!H540)</f>
        <v>179.2</v>
      </c>
      <c r="E122" s="48">
        <f>IF('Ceník - sklad'!A612&lt;&gt;"",'Ceník - sklad'!A612,"")</f>
        <v>14297</v>
      </c>
      <c r="F122" s="93">
        <f>IF(N$143="ANO",ROUND(('Ceník - sklad'!H612)*1.21,1),'Ceník - sklad'!H612)</f>
        <v>155.80000000000001</v>
      </c>
      <c r="G122" s="48">
        <f>IF('Ceník - sklad'!A684&lt;&gt;"",'Ceník - sklad'!A684,"")</f>
        <v>14482</v>
      </c>
      <c r="H122" s="93">
        <f>IF(N$143="ANO",ROUND(('Ceník - sklad'!H684)*1.21,1),'Ceník - sklad'!H684)</f>
        <v>97.4</v>
      </c>
      <c r="I122" s="48">
        <f>IF('Ceník - sklad'!A756&lt;&gt;"",'Ceník - sklad'!A756,"")</f>
        <v>14746</v>
      </c>
      <c r="J122" s="93">
        <f>IF(N$143="ANO",ROUND(('Ceník - sklad'!H756)*1.21,1),'Ceník - sklad'!H756)</f>
        <v>827.6</v>
      </c>
      <c r="K122" s="48">
        <f>IF('Ceník - sklad'!A828&lt;&gt;"",'Ceník - sklad'!A828,"")</f>
        <v>15643</v>
      </c>
      <c r="L122" s="93">
        <f>IF(N$143="ANO",ROUND(('Ceník - sklad'!H828)*1.21,1),'Ceník - sklad'!H828)</f>
        <v>468.5</v>
      </c>
      <c r="M122" s="102"/>
      <c r="N122" s="108"/>
    </row>
    <row r="123" spans="1:14" s="3" customFormat="1" ht="11.25" customHeight="1">
      <c r="A123" s="47">
        <f>IF('Ceník - sklad'!A469&lt;&gt;"",'Ceník - sklad'!A469,"")</f>
        <v>14101</v>
      </c>
      <c r="B123" s="93">
        <f>IF(N$143="ANO",ROUND(('Ceník - sklad'!H469)*1.21,1),'Ceník - sklad'!H469)</f>
        <v>490.8</v>
      </c>
      <c r="C123" s="48">
        <f>IF('Ceník - sklad'!A541&lt;&gt;"",'Ceník - sklad'!A541,"")</f>
        <v>14218</v>
      </c>
      <c r="D123" s="93">
        <f>IF(N$143="ANO",ROUND(('Ceník - sklad'!H541)*1.21,1),'Ceník - sklad'!H541)</f>
        <v>189.1</v>
      </c>
      <c r="E123" s="48">
        <f>IF('Ceník - sklad'!A613&lt;&gt;"",'Ceník - sklad'!A613,"")</f>
        <v>14298</v>
      </c>
      <c r="F123" s="93">
        <f>IF(N$143="ANO",ROUND(('Ceník - sklad'!H613)*1.21,1),'Ceník - sklad'!H613)</f>
        <v>191.5</v>
      </c>
      <c r="G123" s="48">
        <f>IF('Ceník - sklad'!A685&lt;&gt;"",'Ceník - sklad'!A685,"")</f>
        <v>14521</v>
      </c>
      <c r="H123" s="93">
        <f>IF(N$143="ANO",ROUND(('Ceník - sklad'!H685)*1.21,1),'Ceník - sklad'!H685)</f>
        <v>58.6</v>
      </c>
      <c r="I123" s="48">
        <f>IF('Ceník - sklad'!A757&lt;&gt;"",'Ceník - sklad'!A757,"")</f>
        <v>14747</v>
      </c>
      <c r="J123" s="93">
        <f>IF(N$143="ANO",ROUND(('Ceník - sklad'!H757)*1.21,1),'Ceník - sklad'!H757)</f>
        <v>827.6</v>
      </c>
      <c r="K123" s="48">
        <f>IF('Ceník - sklad'!A829&lt;&gt;"",'Ceník - sklad'!A829,"")</f>
        <v>15644</v>
      </c>
      <c r="L123" s="93">
        <f>IF(N$143="ANO",ROUND(('Ceník - sklad'!H829)*1.21,1),'Ceník - sklad'!H829)</f>
        <v>361.4</v>
      </c>
      <c r="M123" s="102"/>
      <c r="N123" s="108"/>
    </row>
    <row r="124" spans="1:14" s="3" customFormat="1" ht="11.25" customHeight="1">
      <c r="A124" s="47">
        <f>IF('Ceník - sklad'!A470&lt;&gt;"",'Ceník - sklad'!A470,"")</f>
        <v>14106</v>
      </c>
      <c r="B124" s="93">
        <f>IF(N$143="ANO",ROUND(('Ceník - sklad'!H470)*1.21,1),'Ceník - sklad'!H470)</f>
        <v>467.7</v>
      </c>
      <c r="C124" s="48">
        <f>IF('Ceník - sklad'!A542&lt;&gt;"",'Ceník - sklad'!A542,"")</f>
        <v>14219</v>
      </c>
      <c r="D124" s="93">
        <f>IF(N$143="ANO",ROUND(('Ceník - sklad'!H542)*1.21,1),'Ceník - sklad'!H542)</f>
        <v>211.9</v>
      </c>
      <c r="E124" s="48">
        <f>IF('Ceník - sklad'!A614&lt;&gt;"",'Ceník - sklad'!A614,"")</f>
        <v>14299</v>
      </c>
      <c r="F124" s="93">
        <f>IF(N$143="ANO",ROUND(('Ceník - sklad'!H614)*1.21,1),'Ceník - sklad'!H614)</f>
        <v>310.2</v>
      </c>
      <c r="G124" s="48">
        <f>IF('Ceník - sklad'!A686&lt;&gt;"",'Ceník - sklad'!A686,"")</f>
        <v>14543</v>
      </c>
      <c r="H124" s="93">
        <f>IF(N$143="ANO",ROUND(('Ceník - sklad'!H686)*1.21,1),'Ceník - sklad'!H686)</f>
        <v>177</v>
      </c>
      <c r="I124" s="48">
        <f>IF('Ceník - sklad'!A758&lt;&gt;"",'Ceník - sklad'!A758,"")</f>
        <v>14748</v>
      </c>
      <c r="J124" s="93">
        <f>IF(N$143="ANO",ROUND(('Ceník - sklad'!H758)*1.21,1),'Ceník - sklad'!H758)</f>
        <v>904.1</v>
      </c>
      <c r="K124" s="48">
        <f>IF('Ceník - sklad'!A830&lt;&gt;"",'Ceník - sklad'!A830,"")</f>
        <v>15645</v>
      </c>
      <c r="L124" s="93">
        <f>IF(N$143="ANO",ROUND(('Ceník - sklad'!H830)*1.21,1),'Ceník - sklad'!H830)</f>
        <v>513.4</v>
      </c>
      <c r="M124" s="102"/>
      <c r="N124" s="108"/>
    </row>
    <row r="125" spans="1:14" s="3" customFormat="1" ht="11.25" customHeight="1">
      <c r="A125" s="47">
        <f>IF('Ceník - sklad'!A471&lt;&gt;"",'Ceník - sklad'!A471,"")</f>
        <v>14107</v>
      </c>
      <c r="B125" s="93">
        <f>IF(N$143="ANO",ROUND(('Ceník - sklad'!H471)*1.21,1),'Ceník - sklad'!H471)</f>
        <v>547.9</v>
      </c>
      <c r="C125" s="48">
        <f>IF('Ceník - sklad'!A543&lt;&gt;"",'Ceník - sklad'!A543,"")</f>
        <v>14220</v>
      </c>
      <c r="D125" s="93">
        <f>IF(N$143="ANO",ROUND(('Ceník - sklad'!H543)*1.21,1),'Ceník - sklad'!H543)</f>
        <v>211.9</v>
      </c>
      <c r="E125" s="48">
        <f>IF('Ceník - sklad'!A615&lt;&gt;"",'Ceník - sklad'!A615,"")</f>
        <v>14300</v>
      </c>
      <c r="F125" s="93">
        <f>IF(N$143="ANO",ROUND(('Ceník - sklad'!H615)*1.21,1),'Ceník - sklad'!H615)</f>
        <v>106.7</v>
      </c>
      <c r="G125" s="48">
        <f>IF('Ceník - sklad'!A687&lt;&gt;"",'Ceník - sklad'!A687,"")</f>
        <v>14544</v>
      </c>
      <c r="H125" s="93">
        <f>IF(N$143="ANO",ROUND(('Ceník - sklad'!H687)*1.21,1),'Ceník - sklad'!H687)</f>
        <v>198.7</v>
      </c>
      <c r="I125" s="48">
        <f>IF('Ceník - sklad'!A759&lt;&gt;"",'Ceník - sklad'!A759,"")</f>
        <v>14749</v>
      </c>
      <c r="J125" s="93">
        <f>IF(N$143="ANO",ROUND(('Ceník - sklad'!H759)*1.21,1),'Ceník - sklad'!H759)</f>
        <v>904.1</v>
      </c>
      <c r="K125" s="48">
        <f>IF('Ceník - sklad'!A831&lt;&gt;"",'Ceník - sklad'!A831,"")</f>
        <v>15660</v>
      </c>
      <c r="L125" s="93">
        <f>IF(N$143="ANO",ROUND(('Ceník - sklad'!H831)*1.21,1),'Ceník - sklad'!H831)</f>
        <v>649.6</v>
      </c>
      <c r="M125" s="102"/>
      <c r="N125" s="108"/>
    </row>
    <row r="126" spans="1:14" s="3" customFormat="1" ht="11.25" customHeight="1">
      <c r="A126" s="47">
        <f>IF('Ceník - sklad'!A472&lt;&gt;"",'Ceník - sklad'!A472,"")</f>
        <v>14112</v>
      </c>
      <c r="B126" s="93">
        <f>IF(N$143="ANO",ROUND(('Ceník - sklad'!H472)*1.21,1),'Ceník - sklad'!H472)</f>
        <v>576.70000000000005</v>
      </c>
      <c r="C126" s="48">
        <f>IF('Ceník - sklad'!A544&lt;&gt;"",'Ceník - sklad'!A544,"")</f>
        <v>14221</v>
      </c>
      <c r="D126" s="93">
        <f>IF(N$143="ANO",ROUND(('Ceník - sklad'!H544)*1.21,1),'Ceník - sklad'!H544)</f>
        <v>215.9</v>
      </c>
      <c r="E126" s="48">
        <f>IF('Ceník - sklad'!A616&lt;&gt;"",'Ceník - sklad'!A616,"")</f>
        <v>14301</v>
      </c>
      <c r="F126" s="93">
        <f>IF(N$143="ANO",ROUND(('Ceník - sklad'!H616)*1.21,1),'Ceník - sklad'!H616)</f>
        <v>129.5</v>
      </c>
      <c r="G126" s="48">
        <f>IF('Ceník - sklad'!A688&lt;&gt;"",'Ceník - sklad'!A688,"")</f>
        <v>14545</v>
      </c>
      <c r="H126" s="93">
        <f>IF(N$143="ANO",ROUND(('Ceník - sklad'!H688)*1.21,1),'Ceník - sklad'!H688)</f>
        <v>243.5</v>
      </c>
      <c r="I126" s="48">
        <f>IF('Ceník - sklad'!A760&lt;&gt;"",'Ceník - sklad'!A760,"")</f>
        <v>14750</v>
      </c>
      <c r="J126" s="93">
        <f>IF(N$143="ANO",ROUND(('Ceník - sklad'!H760)*1.21,1),'Ceník - sklad'!H760)</f>
        <v>252.4</v>
      </c>
      <c r="K126" s="48">
        <f>IF('Ceník - sklad'!A832&lt;&gt;"",'Ceník - sklad'!A832,"")</f>
        <v>15661</v>
      </c>
      <c r="L126" s="93">
        <f>IF(N$143="ANO",ROUND(('Ceník - sklad'!H832)*1.21,1),'Ceník - sklad'!H832)</f>
        <v>1198</v>
      </c>
      <c r="M126" s="102"/>
      <c r="N126" s="108"/>
    </row>
    <row r="127" spans="1:14" s="3" customFormat="1" ht="11.25" customHeight="1">
      <c r="A127" s="47">
        <f>IF('Ceník - sklad'!A473&lt;&gt;"",'Ceník - sklad'!A473,"")</f>
        <v>14113</v>
      </c>
      <c r="B127" s="93">
        <f>IF(N$143="ANO",ROUND(('Ceník - sklad'!H473)*1.21,1),'Ceník - sklad'!H473)</f>
        <v>644.6</v>
      </c>
      <c r="C127" s="48">
        <f>IF('Ceník - sklad'!A545&lt;&gt;"",'Ceník - sklad'!A545,"")</f>
        <v>14222</v>
      </c>
      <c r="D127" s="93">
        <f>IF(N$143="ANO",ROUND(('Ceník - sklad'!H545)*1.21,1),'Ceník - sklad'!H545)</f>
        <v>286</v>
      </c>
      <c r="E127" s="48">
        <f>IF('Ceník - sklad'!A617&lt;&gt;"",'Ceník - sklad'!A617,"")</f>
        <v>14302</v>
      </c>
      <c r="F127" s="93">
        <f>IF(N$143="ANO",ROUND(('Ceník - sklad'!H617)*1.21,1),'Ceník - sklad'!H617)</f>
        <v>203.4</v>
      </c>
      <c r="G127" s="48">
        <f>IF('Ceník - sklad'!A689&lt;&gt;"",'Ceník - sklad'!A689,"")</f>
        <v>14546</v>
      </c>
      <c r="H127" s="93">
        <f>IF(N$143="ANO",ROUND(('Ceník - sklad'!H689)*1.21,1),'Ceník - sklad'!H689)</f>
        <v>266.60000000000002</v>
      </c>
      <c r="I127" s="48">
        <f>IF('Ceník - sklad'!A761&lt;&gt;"",'Ceník - sklad'!A761,"")</f>
        <v>14751</v>
      </c>
      <c r="J127" s="93">
        <f>IF(N$143="ANO",ROUND(('Ceník - sklad'!H761)*1.21,1),'Ceník - sklad'!H761)</f>
        <v>252.4</v>
      </c>
      <c r="K127" s="48">
        <f>IF('Ceník - sklad'!A833&lt;&gt;"",'Ceník - sklad'!A833,"")</f>
        <v>15662</v>
      </c>
      <c r="L127" s="93">
        <f>IF(N$143="ANO",ROUND(('Ceník - sklad'!H833)*1.21,1),'Ceník - sklad'!H833)</f>
        <v>2108.1</v>
      </c>
      <c r="M127" s="102"/>
      <c r="N127" s="108"/>
    </row>
    <row r="128" spans="1:14" s="3" customFormat="1" ht="11.25" customHeight="1">
      <c r="A128" s="47">
        <f>IF('Ceník - sklad'!A474&lt;&gt;"",'Ceník - sklad'!A474,"")</f>
        <v>14118</v>
      </c>
      <c r="B128" s="93">
        <f>IF(N$143="ANO",ROUND(('Ceník - sklad'!H474)*1.21,1),'Ceník - sklad'!H474)</f>
        <v>693.8</v>
      </c>
      <c r="C128" s="48">
        <f>IF('Ceník - sklad'!A546&lt;&gt;"",'Ceník - sklad'!A546,"")</f>
        <v>14223</v>
      </c>
      <c r="D128" s="93">
        <f>IF(N$143="ANO",ROUND(('Ceník - sklad'!H546)*1.21,1),'Ceník - sklad'!H546)</f>
        <v>163.69999999999999</v>
      </c>
      <c r="E128" s="48">
        <f>IF('Ceník - sklad'!A618&lt;&gt;"",'Ceník - sklad'!A618,"")</f>
        <v>14303</v>
      </c>
      <c r="F128" s="93">
        <f>IF(N$143="ANO",ROUND(('Ceník - sklad'!H618)*1.21,1),'Ceník - sklad'!H618)</f>
        <v>115.9</v>
      </c>
      <c r="G128" s="48">
        <f>IF('Ceník - sklad'!A690&lt;&gt;"",'Ceník - sklad'!A690,"")</f>
        <v>14547</v>
      </c>
      <c r="H128" s="93">
        <f>IF(N$143="ANO",ROUND(('Ceník - sklad'!H690)*1.21,1),'Ceník - sklad'!H690)</f>
        <v>172.4</v>
      </c>
      <c r="I128" s="48">
        <f>IF('Ceník - sklad'!A762&lt;&gt;"",'Ceník - sklad'!A762,"")</f>
        <v>14752</v>
      </c>
      <c r="J128" s="93">
        <f>IF(N$143="ANO",ROUND(('Ceník - sklad'!H762)*1.21,1),'Ceník - sklad'!H762)</f>
        <v>320.5</v>
      </c>
      <c r="K128" s="48">
        <f>IF('Ceník - sklad'!A834&lt;&gt;"",'Ceník - sklad'!A834,"")</f>
        <v>15663</v>
      </c>
      <c r="L128" s="93">
        <f>IF(N$143="ANO",ROUND(('Ceník - sklad'!H834)*1.21,1),'Ceník - sklad'!H834)</f>
        <v>649.6</v>
      </c>
      <c r="M128" s="102"/>
      <c r="N128" s="108"/>
    </row>
    <row r="129" spans="1:14" s="3" customFormat="1" ht="11.25" customHeight="1">
      <c r="A129" s="47">
        <f>IF('Ceník - sklad'!A475&lt;&gt;"",'Ceník - sklad'!A475,"")</f>
        <v>14119</v>
      </c>
      <c r="B129" s="93">
        <f>IF(N$143="ANO",ROUND(('Ceník - sklad'!H475)*1.21,1),'Ceník - sklad'!H475)</f>
        <v>755.4</v>
      </c>
      <c r="C129" s="48">
        <f>IF('Ceník - sklad'!A547&lt;&gt;"",'Ceník - sklad'!A547,"")</f>
        <v>14224</v>
      </c>
      <c r="D129" s="93">
        <f>IF(N$143="ANO",ROUND(('Ceník - sklad'!H547)*1.21,1),'Ceník - sklad'!H547)</f>
        <v>176.8</v>
      </c>
      <c r="E129" s="48">
        <f>IF('Ceník - sklad'!A619&lt;&gt;"",'Ceník - sklad'!A619,"")</f>
        <v>14310</v>
      </c>
      <c r="F129" s="93">
        <f>IF(N$143="ANO",ROUND(('Ceník - sklad'!H619)*1.21,1),'Ceník - sklad'!H619)</f>
        <v>151.69999999999999</v>
      </c>
      <c r="G129" s="48">
        <f>IF('Ceník - sklad'!A691&lt;&gt;"",'Ceník - sklad'!A691,"")</f>
        <v>14548</v>
      </c>
      <c r="H129" s="93">
        <f>IF(N$143="ANO",ROUND(('Ceník - sklad'!H691)*1.21,1),'Ceník - sklad'!H691)</f>
        <v>193.6</v>
      </c>
      <c r="I129" s="48">
        <f>IF('Ceník - sklad'!A763&lt;&gt;"",'Ceník - sklad'!A763,"")</f>
        <v>14753</v>
      </c>
      <c r="J129" s="93">
        <f>IF(N$143="ANO",ROUND(('Ceník - sklad'!H763)*1.21,1),'Ceník - sklad'!H763)</f>
        <v>348.4</v>
      </c>
      <c r="K129" s="48">
        <f>IF('Ceník - sklad'!A835&lt;&gt;"",'Ceník - sklad'!A835,"")</f>
        <v>15664</v>
      </c>
      <c r="L129" s="93">
        <f>IF(N$143="ANO",ROUND(('Ceník - sklad'!H835)*1.21,1),'Ceník - sklad'!H835)</f>
        <v>1198</v>
      </c>
      <c r="M129" s="102"/>
      <c r="N129" s="108"/>
    </row>
    <row r="130" spans="1:14" s="3" customFormat="1" ht="11.25" customHeight="1">
      <c r="A130" s="47">
        <f>IF('Ceník - sklad'!A476&lt;&gt;"",'Ceník - sklad'!A476,"")</f>
        <v>14121</v>
      </c>
      <c r="B130" s="93">
        <f>IF(N$143="ANO",ROUND(('Ceník - sklad'!H476)*1.21,1),'Ceník - sklad'!H476)</f>
        <v>140.5</v>
      </c>
      <c r="C130" s="48">
        <f>IF('Ceník - sklad'!A548&lt;&gt;"",'Ceník - sklad'!A548,"")</f>
        <v>14225</v>
      </c>
      <c r="D130" s="93">
        <f>IF(N$143="ANO",ROUND(('Ceník - sklad'!H548)*1.21,1),'Ceník - sklad'!H548)</f>
        <v>248.1</v>
      </c>
      <c r="E130" s="48">
        <f>IF('Ceník - sklad'!A620&lt;&gt;"",'Ceník - sklad'!A620,"")</f>
        <v>14311</v>
      </c>
      <c r="F130" s="93">
        <f>IF(N$143="ANO",ROUND(('Ceník - sklad'!H620)*1.21,1),'Ceník - sklad'!H620)</f>
        <v>166.7</v>
      </c>
      <c r="G130" s="48">
        <f>IF('Ceník - sklad'!A692&lt;&gt;"",'Ceník - sklad'!A692,"")</f>
        <v>14551</v>
      </c>
      <c r="H130" s="93">
        <f>IF(N$143="ANO",ROUND(('Ceník - sklad'!H692)*1.21,1),'Ceník - sklad'!H692)</f>
        <v>158.6</v>
      </c>
      <c r="I130" s="48">
        <f>IF('Ceník - sklad'!A764&lt;&gt;"",'Ceník - sklad'!A764,"")</f>
        <v>14754</v>
      </c>
      <c r="J130" s="93">
        <f>IF(N$143="ANO",ROUND(('Ceník - sklad'!H764)*1.21,1),'Ceník - sklad'!H764)</f>
        <v>436.3</v>
      </c>
      <c r="K130" s="48">
        <f>IF('Ceník - sklad'!A836&lt;&gt;"",'Ceník - sklad'!A836,"")</f>
        <v>15665</v>
      </c>
      <c r="L130" s="93">
        <f>IF(N$143="ANO",ROUND(('Ceník - sklad'!H836)*1.21,1),'Ceník - sklad'!H836)</f>
        <v>2108.1</v>
      </c>
      <c r="M130" s="102"/>
      <c r="N130" s="108"/>
    </row>
    <row r="131" spans="1:14" s="3" customFormat="1" ht="11.25" customHeight="1">
      <c r="A131" s="47">
        <f>IF('Ceník - sklad'!A477&lt;&gt;"",'Ceník - sklad'!A477,"")</f>
        <v>14123</v>
      </c>
      <c r="B131" s="93">
        <f>IF(N$143="ANO",ROUND(('Ceník - sklad'!H477)*1.21,1),'Ceník - sklad'!H477)</f>
        <v>156.69999999999999</v>
      </c>
      <c r="C131" s="48">
        <f>IF('Ceník - sklad'!A549&lt;&gt;"",'Ceník - sklad'!A549,"")</f>
        <v>14226</v>
      </c>
      <c r="D131" s="93">
        <f>IF(N$143="ANO",ROUND(('Ceník - sklad'!H549)*1.21,1),'Ceník - sklad'!H549)</f>
        <v>256.60000000000002</v>
      </c>
      <c r="E131" s="48">
        <f>IF('Ceník - sklad'!A621&lt;&gt;"",'Ceník - sklad'!A621,"")</f>
        <v>14312</v>
      </c>
      <c r="F131" s="93">
        <f>IF(N$143="ANO",ROUND(('Ceník - sklad'!H621)*1.21,1),'Ceník - sklad'!H621)</f>
        <v>275.60000000000002</v>
      </c>
      <c r="G131" s="48">
        <f>IF('Ceník - sklad'!A693&lt;&gt;"",'Ceník - sklad'!A693,"")</f>
        <v>14552</v>
      </c>
      <c r="H131" s="93">
        <f>IF(N$143="ANO",ROUND(('Ceník - sklad'!H693)*1.21,1),'Ceník - sklad'!H693)</f>
        <v>158.6</v>
      </c>
      <c r="I131" s="48">
        <f>IF('Ceník - sklad'!A765&lt;&gt;"",'Ceník - sklad'!A765,"")</f>
        <v>14755</v>
      </c>
      <c r="J131" s="93">
        <f>IF(N$143="ANO",ROUND(('Ceník - sklad'!H765)*1.21,1),'Ceník - sklad'!H765)</f>
        <v>436.3</v>
      </c>
      <c r="K131" s="48">
        <f>IF('Ceník - sklad'!A837&lt;&gt;"",'Ceník - sklad'!A837,"")</f>
        <v>15666</v>
      </c>
      <c r="L131" s="93">
        <f>IF(N$143="ANO",ROUND(('Ceník - sklad'!H837)*1.21,1),'Ceník - sklad'!H837)</f>
        <v>1257.5999999999999</v>
      </c>
      <c r="M131" s="102"/>
      <c r="N131" s="108"/>
    </row>
    <row r="132" spans="1:14" s="3" customFormat="1" ht="11.25" customHeight="1">
      <c r="A132" s="47">
        <f>IF('Ceník - sklad'!A478&lt;&gt;"",'Ceník - sklad'!A478,"")</f>
        <v>14134</v>
      </c>
      <c r="B132" s="93">
        <f>IF(N$143="ANO",ROUND(('Ceník - sklad'!H478)*1.21,1),'Ceník - sklad'!H478)</f>
        <v>169.9</v>
      </c>
      <c r="C132" s="48">
        <f>IF('Ceník - sklad'!A550&lt;&gt;"",'Ceník - sklad'!A550,"")</f>
        <v>14227</v>
      </c>
      <c r="D132" s="93">
        <f>IF(N$143="ANO",ROUND(('Ceník - sklad'!H550)*1.21,1),'Ceník - sklad'!H550)</f>
        <v>272.3</v>
      </c>
      <c r="E132" s="48">
        <f>IF('Ceník - sklad'!A622&lt;&gt;"",'Ceník - sklad'!A622,"")</f>
        <v>14313</v>
      </c>
      <c r="F132" s="93">
        <f>IF(N$143="ANO",ROUND(('Ceník - sklad'!H622)*1.21,1),'Ceník - sklad'!H622)</f>
        <v>332.1</v>
      </c>
      <c r="G132" s="48">
        <f>IF('Ceník - sklad'!A694&lt;&gt;"",'Ceník - sklad'!A694,"")</f>
        <v>14553</v>
      </c>
      <c r="H132" s="93">
        <f>IF(N$143="ANO",ROUND(('Ceník - sklad'!H694)*1.21,1),'Ceník - sklad'!H694)</f>
        <v>158.6</v>
      </c>
      <c r="I132" s="48">
        <f>IF('Ceník - sklad'!A766&lt;&gt;"",'Ceník - sklad'!A766,"")</f>
        <v>14756</v>
      </c>
      <c r="J132" s="93">
        <f>IF(N$143="ANO",ROUND(('Ceník - sklad'!H766)*1.21,1),'Ceník - sklad'!H766)</f>
        <v>476.7</v>
      </c>
      <c r="K132" s="48">
        <f>IF('Ceník - sklad'!A838&lt;&gt;"",'Ceník - sklad'!A838,"")</f>
        <v>15667</v>
      </c>
      <c r="L132" s="93">
        <f>IF(N$143="ANO",ROUND(('Ceník - sklad'!H838)*1.21,1),'Ceník - sklad'!H838)</f>
        <v>1257.5999999999999</v>
      </c>
      <c r="M132" s="102"/>
      <c r="N132" s="108"/>
    </row>
    <row r="133" spans="1:14" s="3" customFormat="1" ht="11.25" customHeight="1">
      <c r="A133" s="47">
        <f>IF('Ceník - sklad'!A479&lt;&gt;"",'Ceník - sklad'!A479,"")</f>
        <v>14135</v>
      </c>
      <c r="B133" s="93">
        <f>IF(N$143="ANO",ROUND(('Ceník - sklad'!H479)*1.21,1),'Ceník - sklad'!H479)</f>
        <v>187.4</v>
      </c>
      <c r="C133" s="48">
        <f>IF('Ceník - sklad'!A551&lt;&gt;"",'Ceník - sklad'!A551,"")</f>
        <v>14228</v>
      </c>
      <c r="D133" s="93">
        <f>IF(N$143="ANO",ROUND(('Ceník - sklad'!H551)*1.21,1),'Ceník - sklad'!H551)</f>
        <v>193.5</v>
      </c>
      <c r="E133" s="48">
        <f>IF('Ceník - sklad'!A623&lt;&gt;"",'Ceník - sklad'!A623,"")</f>
        <v>14360</v>
      </c>
      <c r="F133" s="93">
        <f>IF(N$143="ANO",ROUND(('Ceník - sklad'!H623)*1.21,1),'Ceník - sklad'!H623)</f>
        <v>183.6</v>
      </c>
      <c r="G133" s="48">
        <f>IF('Ceník - sklad'!A695&lt;&gt;"",'Ceník - sklad'!A695,"")</f>
        <v>14554</v>
      </c>
      <c r="H133" s="93">
        <f>IF(N$143="ANO",ROUND(('Ceník - sklad'!H695)*1.21,1),'Ceník - sklad'!H695)</f>
        <v>157.30000000000001</v>
      </c>
      <c r="I133" s="48">
        <f>IF('Ceník - sklad'!A767&lt;&gt;"",'Ceník - sklad'!A767,"")</f>
        <v>14757</v>
      </c>
      <c r="J133" s="93">
        <f>IF(N$143="ANO",ROUND(('Ceník - sklad'!H767)*1.21,1),'Ceník - sklad'!H767)</f>
        <v>476.7</v>
      </c>
      <c r="K133" s="48">
        <f>IF('Ceník - sklad'!A839&lt;&gt;"",'Ceník - sklad'!A839,"")</f>
        <v>15670</v>
      </c>
      <c r="L133" s="93">
        <f>IF(N$143="ANO",ROUND(('Ceník - sklad'!H839)*1.21,1),'Ceník - sklad'!H839)</f>
        <v>1102.8</v>
      </c>
      <c r="M133" s="102"/>
      <c r="N133" s="108"/>
    </row>
    <row r="134" spans="1:14" s="3" customFormat="1" ht="11.25" customHeight="1">
      <c r="A134" s="47">
        <f>IF('Ceník - sklad'!A480&lt;&gt;"",'Ceník - sklad'!A480,"")</f>
        <v>14136</v>
      </c>
      <c r="B134" s="93">
        <f>IF(N$143="ANO",ROUND(('Ceník - sklad'!H480)*1.21,1),'Ceník - sklad'!H480)</f>
        <v>218.3</v>
      </c>
      <c r="C134" s="48">
        <f>IF('Ceník - sklad'!A552&lt;&gt;"",'Ceník - sklad'!A552,"")</f>
        <v>14229</v>
      </c>
      <c r="D134" s="93">
        <f>IF(N$143="ANO",ROUND(('Ceník - sklad'!H552)*1.21,1),'Ceník - sklad'!H552)</f>
        <v>178.5</v>
      </c>
      <c r="E134" s="48">
        <f>IF('Ceník - sklad'!A624&lt;&gt;"",'Ceník - sklad'!A624,"")</f>
        <v>14361</v>
      </c>
      <c r="F134" s="93">
        <f>IF(N$143="ANO",ROUND(('Ceník - sklad'!H624)*1.21,1),'Ceník - sklad'!H624)</f>
        <v>197.2</v>
      </c>
      <c r="G134" s="48">
        <f>IF('Ceník - sklad'!A696&lt;&gt;"",'Ceník - sklad'!A696,"")</f>
        <v>14557</v>
      </c>
      <c r="H134" s="93">
        <f>IF(N$143="ANO",ROUND(('Ceník - sklad'!H696)*1.21,1),'Ceník - sklad'!H696)</f>
        <v>266</v>
      </c>
      <c r="I134" s="48">
        <f>IF('Ceník - sklad'!A768&lt;&gt;"",'Ceník - sklad'!A768,"")</f>
        <v>14760</v>
      </c>
      <c r="J134" s="93">
        <f>IF(N$143="ANO",ROUND(('Ceník - sklad'!H768)*1.21,1),'Ceník - sklad'!H768)</f>
        <v>50.7</v>
      </c>
      <c r="K134" s="48">
        <f>IF('Ceník - sklad'!A840&lt;&gt;"",'Ceník - sklad'!A840,"")</f>
        <v>15671</v>
      </c>
      <c r="L134" s="93">
        <f>IF(N$143="ANO",ROUND(('Ceník - sklad'!H840)*1.21,1),'Ceník - sklad'!H840)</f>
        <v>1047.7</v>
      </c>
      <c r="M134" s="102"/>
      <c r="N134" s="108"/>
    </row>
    <row r="135" spans="1:14" s="3" customFormat="1" ht="11.25" customHeight="1">
      <c r="A135" s="47">
        <f>IF('Ceník - sklad'!A481&lt;&gt;"",'Ceník - sklad'!A481,"")</f>
        <v>14137</v>
      </c>
      <c r="B135" s="93">
        <f>IF(N$143="ANO",ROUND(('Ceník - sklad'!H481)*1.21,1),'Ceník - sklad'!H481)</f>
        <v>234.6</v>
      </c>
      <c r="C135" s="48">
        <f>IF('Ceník - sklad'!A553&lt;&gt;"",'Ceník - sklad'!A553,"")</f>
        <v>14230</v>
      </c>
      <c r="D135" s="93">
        <f>IF(N$143="ANO",ROUND(('Ceník - sklad'!H553)*1.21,1),'Ceník - sklad'!H553)</f>
        <v>163.69999999999999</v>
      </c>
      <c r="E135" s="48">
        <f>IF('Ceník - sklad'!A625&lt;&gt;"",'Ceník - sklad'!A625,"")</f>
        <v>14362</v>
      </c>
      <c r="F135" s="93">
        <f>IF(N$143="ANO",ROUND(('Ceník - sklad'!H625)*1.21,1),'Ceník - sklad'!H625)</f>
        <v>197.2</v>
      </c>
      <c r="G135" s="48">
        <f>IF('Ceník - sklad'!A697&lt;&gt;"",'Ceník - sklad'!A697,"")</f>
        <v>14560</v>
      </c>
      <c r="H135" s="93">
        <f>IF(N$143="ANO",ROUND(('Ceník - sklad'!H697)*1.21,1),'Ceník - sklad'!H697)</f>
        <v>820.9</v>
      </c>
      <c r="I135" s="48">
        <f>IF('Ceník - sklad'!A769&lt;&gt;"",'Ceník - sklad'!A769,"")</f>
        <v>14761</v>
      </c>
      <c r="J135" s="93">
        <f>IF(N$143="ANO",ROUND(('Ceník - sklad'!H769)*1.21,1),'Ceník - sklad'!H769)</f>
        <v>50.7</v>
      </c>
      <c r="K135" s="48">
        <f>IF('Ceník - sklad'!A841&lt;&gt;"",'Ceník - sklad'!A841,"")</f>
        <v>15672</v>
      </c>
      <c r="L135" s="93">
        <f>IF(N$143="ANO",ROUND(('Ceník - sklad'!H841)*1.21,1),'Ceník - sklad'!H841)</f>
        <v>1047.7</v>
      </c>
      <c r="M135" s="102"/>
      <c r="N135" s="108"/>
    </row>
    <row r="136" spans="1:14" s="3" customFormat="1" ht="11.25" customHeight="1">
      <c r="A136" s="47">
        <f>IF('Ceník - sklad'!A482&lt;&gt;"",'Ceník - sklad'!A482,"")</f>
        <v>14140</v>
      </c>
      <c r="B136" s="93">
        <f>IF(N$143="ANO",ROUND(('Ceník - sklad'!H482)*1.21,1),'Ceník - sklad'!H482)</f>
        <v>288</v>
      </c>
      <c r="C136" s="48">
        <f>IF('Ceník - sklad'!A554&lt;&gt;"",'Ceník - sklad'!A554,"")</f>
        <v>14231</v>
      </c>
      <c r="D136" s="93">
        <f>IF(N$143="ANO",ROUND(('Ceník - sklad'!H554)*1.21,1),'Ceník - sklad'!H554)</f>
        <v>178.2</v>
      </c>
      <c r="E136" s="48">
        <f>IF('Ceník - sklad'!A626&lt;&gt;"",'Ceník - sklad'!A626,"")</f>
        <v>14363</v>
      </c>
      <c r="F136" s="93">
        <f>IF(N$143="ANO",ROUND(('Ceník - sklad'!H626)*1.21,1),'Ceník - sklad'!H626)</f>
        <v>147.1</v>
      </c>
      <c r="G136" s="48">
        <f>IF('Ceník - sklad'!A698&lt;&gt;"",'Ceník - sklad'!A698,"")</f>
        <v>14606</v>
      </c>
      <c r="H136" s="93">
        <f>IF(N$143="ANO",ROUND(('Ceník - sklad'!H698)*1.21,1),'Ceník - sklad'!H698)</f>
        <v>208.6</v>
      </c>
      <c r="I136" s="48">
        <f>IF('Ceník - sklad'!A770&lt;&gt;"",'Ceník - sklad'!A770,"")</f>
        <v>14762</v>
      </c>
      <c r="J136" s="93">
        <f>IF(N$143="ANO",ROUND(('Ceník - sklad'!H770)*1.21,1),'Ceník - sklad'!H770)</f>
        <v>52.3</v>
      </c>
      <c r="K136" s="48">
        <f>IF('Ceník - sklad'!A842&lt;&gt;"",'Ceník - sklad'!A842,"")</f>
        <v>15675</v>
      </c>
      <c r="L136" s="93">
        <f>IF(N$143="ANO",ROUND(('Ceník - sklad'!H842)*1.21,1),'Ceník - sklad'!H842)</f>
        <v>799.7</v>
      </c>
      <c r="M136" s="102"/>
      <c r="N136" s="108"/>
    </row>
    <row r="137" spans="1:14" s="3" customFormat="1" ht="11.25" customHeight="1">
      <c r="A137" s="47">
        <f>IF('Ceník - sklad'!A483&lt;&gt;"",'Ceník - sklad'!A483,"")</f>
        <v>14141</v>
      </c>
      <c r="B137" s="93">
        <f>IF(N$143="ANO",ROUND(('Ceník - sklad'!H483)*1.21,1),'Ceník - sklad'!H483)</f>
        <v>314.39999999999998</v>
      </c>
      <c r="C137" s="48">
        <f>IF('Ceník - sklad'!A555&lt;&gt;"",'Ceník - sklad'!A555,"")</f>
        <v>14232</v>
      </c>
      <c r="D137" s="93">
        <f>IF(N$143="ANO",ROUND(('Ceník - sklad'!H555)*1.21,1),'Ceník - sklad'!H555)</f>
        <v>178.2</v>
      </c>
      <c r="E137" s="48">
        <f>IF('Ceník - sklad'!A627&lt;&gt;"",'Ceník - sklad'!A627,"")</f>
        <v>14364</v>
      </c>
      <c r="F137" s="93">
        <f>IF(N$143="ANO",ROUND(('Ceník - sklad'!H627)*1.21,1),'Ceník - sklad'!H627)</f>
        <v>143.5</v>
      </c>
      <c r="G137" s="48">
        <f>IF('Ceník - sklad'!A699&lt;&gt;"",'Ceník - sklad'!A699,"")</f>
        <v>14608</v>
      </c>
      <c r="H137" s="93">
        <f>IF(N$143="ANO",ROUND(('Ceník - sklad'!H699)*1.21,1),'Ceník - sklad'!H699)</f>
        <v>217.6</v>
      </c>
      <c r="I137" s="48">
        <f>IF('Ceník - sklad'!A771&lt;&gt;"",'Ceník - sklad'!A771,"")</f>
        <v>14763</v>
      </c>
      <c r="J137" s="93">
        <f>IF(N$143="ANO",ROUND(('Ceník - sklad'!H771)*1.21,1),'Ceník - sklad'!H771)</f>
        <v>72.400000000000006</v>
      </c>
      <c r="K137" s="48">
        <f>IF('Ceník - sklad'!A843&lt;&gt;"",'Ceník - sklad'!A843,"")</f>
        <v>15676</v>
      </c>
      <c r="L137" s="93">
        <f>IF(N$143="ANO",ROUND(('Ceník - sklad'!H843)*1.21,1),'Ceník - sklad'!H843)</f>
        <v>799.7</v>
      </c>
      <c r="M137" s="102"/>
      <c r="N137" s="108"/>
    </row>
    <row r="138" spans="1:14" s="3" customFormat="1" ht="11.25" customHeight="1">
      <c r="A138" s="47">
        <f>IF('Ceník - sklad'!A484&lt;&gt;"",'Ceník - sklad'!A484,"")</f>
        <v>14142</v>
      </c>
      <c r="B138" s="93">
        <f>IF(N$143="ANO",ROUND(('Ceník - sklad'!H484)*1.21,1),'Ceník - sklad'!H484)</f>
        <v>88</v>
      </c>
      <c r="C138" s="48">
        <f>IF('Ceník - sklad'!A556&lt;&gt;"",'Ceník - sklad'!A556,"")</f>
        <v>14233</v>
      </c>
      <c r="D138" s="93">
        <f>IF(N$143="ANO",ROUND(('Ceník - sklad'!H556)*1.21,1),'Ceník - sklad'!H556)</f>
        <v>198.4</v>
      </c>
      <c r="E138" s="48">
        <f>IF('Ceník - sklad'!A628&lt;&gt;"",'Ceník - sklad'!A628,"")</f>
        <v>14365</v>
      </c>
      <c r="F138" s="93">
        <f>IF(N$143="ANO",ROUND(('Ceník - sklad'!H628)*1.21,1),'Ceník - sklad'!H628)</f>
        <v>162.69999999999999</v>
      </c>
      <c r="G138" s="48">
        <f>IF('Ceník - sklad'!A700&lt;&gt;"",'Ceník - sklad'!A700,"")</f>
        <v>14609</v>
      </c>
      <c r="H138" s="93">
        <f>IF(N$143="ANO",ROUND(('Ceník - sklad'!H700)*1.21,1),'Ceník - sklad'!H700)</f>
        <v>217.6</v>
      </c>
      <c r="I138" s="48">
        <f>IF('Ceník - sklad'!A772&lt;&gt;"",'Ceník - sklad'!A772,"")</f>
        <v>14764</v>
      </c>
      <c r="J138" s="93">
        <f>IF(N$143="ANO",ROUND(('Ceník - sklad'!H772)*1.21,1),'Ceník - sklad'!H772)</f>
        <v>72.400000000000006</v>
      </c>
      <c r="K138" s="48">
        <f>IF('Ceník - sklad'!A844&lt;&gt;"",'Ceník - sklad'!A844,"")</f>
        <v>15677</v>
      </c>
      <c r="L138" s="93">
        <f>IF(N$143="ANO",ROUND(('Ceník - sklad'!H844)*1.21,1),'Ceník - sklad'!H844)</f>
        <v>799.7</v>
      </c>
      <c r="M138" s="102"/>
      <c r="N138" s="61"/>
    </row>
    <row r="139" spans="1:14" s="3" customFormat="1" ht="11.25" customHeight="1">
      <c r="A139" s="47">
        <f>IF('Ceník - sklad'!A485&lt;&gt;"",'Ceník - sklad'!A485,"")</f>
        <v>14143</v>
      </c>
      <c r="B139" s="93">
        <f>IF(N$143="ANO",ROUND(('Ceník - sklad'!H485)*1.21,1),'Ceník - sklad'!H485)</f>
        <v>52.4</v>
      </c>
      <c r="C139" s="48">
        <f>IF('Ceník - sklad'!A557&lt;&gt;"",'Ceník - sklad'!A557,"")</f>
        <v>14234</v>
      </c>
      <c r="D139" s="93">
        <f>IF(N$143="ANO",ROUND(('Ceník - sklad'!H557)*1.21,1),'Ceník - sklad'!H557)</f>
        <v>198.4</v>
      </c>
      <c r="E139" s="48">
        <f>IF('Ceník - sklad'!A629&lt;&gt;"",'Ceník - sklad'!A629,"")</f>
        <v>14400</v>
      </c>
      <c r="F139" s="93">
        <f>IF(N$143="ANO",ROUND(('Ceník - sklad'!H629)*1.21,1),'Ceník - sklad'!H629)</f>
        <v>192.8</v>
      </c>
      <c r="G139" s="48">
        <f>IF('Ceník - sklad'!A701&lt;&gt;"",'Ceník - sklad'!A701,"")</f>
        <v>14615</v>
      </c>
      <c r="H139" s="93">
        <f>IF(N$143="ANO",ROUND(('Ceník - sklad'!H701)*1.21,1),'Ceník - sklad'!H701)</f>
        <v>109</v>
      </c>
      <c r="I139" s="48">
        <f>IF('Ceník - sklad'!A773&lt;&gt;"",'Ceník - sklad'!A773,"")</f>
        <v>14765</v>
      </c>
      <c r="J139" s="93">
        <f>IF(N$143="ANO",ROUND(('Ceník - sklad'!H773)*1.21,1),'Ceník - sklad'!H773)</f>
        <v>77</v>
      </c>
      <c r="K139" s="48">
        <f>IF('Ceník - sklad'!A845&lt;&gt;"",'Ceník - sklad'!A845,"")</f>
        <v>15678</v>
      </c>
      <c r="L139" s="93">
        <f>IF(N$143="ANO",ROUND(('Ceník - sklad'!H845)*1.21,1),'Ceník - sklad'!H845)</f>
        <v>799.7</v>
      </c>
      <c r="M139" s="102"/>
      <c r="N139" s="61"/>
    </row>
    <row r="140" spans="1:14" s="3" customFormat="1" ht="11.25" customHeight="1">
      <c r="A140" s="47">
        <f>IF('Ceník - sklad'!A486&lt;&gt;"",'Ceník - sklad'!A486,"")</f>
        <v>14144</v>
      </c>
      <c r="B140" s="93">
        <f>IF(N$143="ANO",ROUND(('Ceník - sklad'!H486)*1.21,1),'Ceník - sklad'!H486)</f>
        <v>198.1</v>
      </c>
      <c r="C140" s="48">
        <f>IF('Ceník - sklad'!A558&lt;&gt;"",'Ceník - sklad'!A558,"")</f>
        <v>14235</v>
      </c>
      <c r="D140" s="93">
        <f>IF(N$143="ANO",ROUND(('Ceník - sklad'!H558)*1.21,1),'Ceník - sklad'!H558)</f>
        <v>358.5</v>
      </c>
      <c r="E140" s="48">
        <f>IF('Ceník - sklad'!A630&lt;&gt;"",'Ceník - sklad'!A630,"")</f>
        <v>14401</v>
      </c>
      <c r="F140" s="93">
        <f>IF(N$143="ANO",ROUND(('Ceník - sklad'!H630)*1.21,1),'Ceník - sklad'!H630)</f>
        <v>192.8</v>
      </c>
      <c r="G140" s="48">
        <f>IF('Ceník - sklad'!A702&lt;&gt;"",'Ceník - sklad'!A702,"")</f>
        <v>14621</v>
      </c>
      <c r="H140" s="93">
        <f>IF(N$143="ANO",ROUND(('Ceník - sklad'!H702)*1.21,1),'Ceník - sklad'!H702)</f>
        <v>152.19999999999999</v>
      </c>
      <c r="I140" s="48">
        <f>IF('Ceník - sklad'!A774&lt;&gt;"",'Ceník - sklad'!A774,"")</f>
        <v>14770</v>
      </c>
      <c r="J140" s="93">
        <f>IF(N$143="ANO",ROUND(('Ceník - sklad'!H774)*1.21,1),'Ceník - sklad'!H774)</f>
        <v>53</v>
      </c>
      <c r="K140" s="48">
        <f>IF('Ceník - sklad'!A846&lt;&gt;"",'Ceník - sklad'!A846,"")</f>
        <v>15679</v>
      </c>
      <c r="L140" s="93">
        <f>IF(N$143="ANO",ROUND(('Ceník - sklad'!H846)*1.21,1),'Ceník - sklad'!H846)</f>
        <v>799.7</v>
      </c>
      <c r="M140" s="102"/>
      <c r="N140" s="61"/>
    </row>
    <row r="141" spans="1:14" s="3" customFormat="1" ht="11.25" customHeight="1" thickBot="1">
      <c r="A141" s="47">
        <f>IF('Ceník - sklad'!A487&lt;&gt;"",'Ceník - sklad'!A487,"")</f>
        <v>14145</v>
      </c>
      <c r="B141" s="93">
        <f>IF(N$143="ANO",ROUND(('Ceník - sklad'!H487)*1.21,1),'Ceník - sklad'!H487)</f>
        <v>272.39999999999998</v>
      </c>
      <c r="C141" s="48">
        <f>IF('Ceník - sklad'!A559&lt;&gt;"",'Ceník - sklad'!A559,"")</f>
        <v>14236</v>
      </c>
      <c r="D141" s="93">
        <f>IF(N$143="ANO",ROUND(('Ceník - sklad'!H559)*1.21,1),'Ceník - sklad'!H559)</f>
        <v>377.5</v>
      </c>
      <c r="E141" s="48">
        <f>IF('Ceník - sklad'!A631&lt;&gt;"",'Ceník - sklad'!A631,"")</f>
        <v>14405</v>
      </c>
      <c r="F141" s="93">
        <f>IF(N$143="ANO",ROUND(('Ceník - sklad'!H631)*1.21,1),'Ceník - sklad'!H631)</f>
        <v>80.099999999999994</v>
      </c>
      <c r="G141" s="48">
        <f>IF('Ceník - sklad'!A703&lt;&gt;"",'Ceník - sklad'!A703,"")</f>
        <v>14623</v>
      </c>
      <c r="H141" s="93">
        <f>IF(N$143="ANO",ROUND(('Ceník - sklad'!H703)*1.21,1),'Ceník - sklad'!H703)</f>
        <v>166.9</v>
      </c>
      <c r="I141" s="48">
        <f>IF('Ceník - sklad'!A775&lt;&gt;"",'Ceník - sklad'!A775,"")</f>
        <v>14771</v>
      </c>
      <c r="J141" s="93">
        <f>IF(N$143="ANO",ROUND(('Ceník - sklad'!H775)*1.21,1),'Ceník - sklad'!H775)</f>
        <v>53</v>
      </c>
      <c r="K141" s="48">
        <f>IF('Ceník - sklad'!A847&lt;&gt;"",'Ceník - sklad'!A847,"")</f>
        <v>15681</v>
      </c>
      <c r="L141" s="93">
        <f>IF(N$143="ANO",ROUND(('Ceník - sklad'!H847)*1.21,1),'Ceník - sklad'!H847)</f>
        <v>1677.8</v>
      </c>
      <c r="M141" s="102"/>
      <c r="N141" s="61"/>
    </row>
    <row r="142" spans="1:14" s="3" customFormat="1" ht="11.25" customHeight="1">
      <c r="A142" s="47">
        <f>IF('Ceník - sklad'!A488&lt;&gt;"",'Ceník - sklad'!A488,"")</f>
        <v>14146</v>
      </c>
      <c r="B142" s="93">
        <f>IF(N$143="ANO",ROUND(('Ceník - sklad'!H488)*1.21,1),'Ceník - sklad'!H488)</f>
        <v>159.80000000000001</v>
      </c>
      <c r="C142" s="48">
        <f>IF('Ceník - sklad'!A560&lt;&gt;"",'Ceník - sklad'!A560,"")</f>
        <v>14237</v>
      </c>
      <c r="D142" s="93">
        <f>IF(N$143="ANO",ROUND(('Ceník - sklad'!H560)*1.21,1),'Ceník - sklad'!H560)</f>
        <v>377.5</v>
      </c>
      <c r="E142" s="48">
        <f>IF('Ceník - sklad'!A632&lt;&gt;"",'Ceník - sklad'!A632,"")</f>
        <v>14406</v>
      </c>
      <c r="F142" s="93">
        <f>IF(N$143="ANO",ROUND(('Ceník - sklad'!H632)*1.21,1),'Ceník - sklad'!H632)</f>
        <v>111.8</v>
      </c>
      <c r="G142" s="48">
        <f>IF('Ceník - sklad'!A704&lt;&gt;"",'Ceník - sklad'!A704,"")</f>
        <v>14624</v>
      </c>
      <c r="H142" s="93">
        <f>IF(N$143="ANO",ROUND(('Ceník - sklad'!H704)*1.21,1),'Ceník - sklad'!H704)</f>
        <v>166.9</v>
      </c>
      <c r="I142" s="48">
        <f>IF('Ceník - sklad'!A776&lt;&gt;"",'Ceník - sklad'!A776,"")</f>
        <v>14772</v>
      </c>
      <c r="J142" s="93">
        <f>IF(N$143="ANO",ROUND(('Ceník - sklad'!H776)*1.21,1),'Ceník - sklad'!H776)</f>
        <v>54.3</v>
      </c>
      <c r="K142" s="48">
        <f>IF('Ceník - sklad'!A848&lt;&gt;"",'Ceník - sklad'!A848,"")</f>
        <v>15682</v>
      </c>
      <c r="L142" s="93">
        <f>IF(N$143="ANO",ROUND(('Ceník - sklad'!H848)*1.21,1),'Ceník - sklad'!H848)</f>
        <v>1677.8</v>
      </c>
      <c r="M142" s="102"/>
      <c r="N142" s="62" t="s">
        <v>256</v>
      </c>
    </row>
    <row r="143" spans="1:14" s="3" customFormat="1" ht="11.25" customHeight="1">
      <c r="A143" s="47">
        <f>IF('Ceník - sklad'!A489&lt;&gt;"",'Ceník - sklad'!A489,"")</f>
        <v>14148</v>
      </c>
      <c r="B143" s="93">
        <f>IF(N$143="ANO",ROUND(('Ceník - sklad'!H489)*1.21,1),'Ceník - sklad'!H489)</f>
        <v>70.400000000000006</v>
      </c>
      <c r="C143" s="48">
        <f>IF('Ceník - sklad'!A561&lt;&gt;"",'Ceník - sklad'!A561,"")</f>
        <v>14238</v>
      </c>
      <c r="D143" s="93">
        <f>IF(N$143="ANO",ROUND(('Ceník - sklad'!H561)*1.21,1),'Ceník - sklad'!H561)</f>
        <v>382.1</v>
      </c>
      <c r="E143" s="48">
        <f>IF('Ceník - sklad'!A633&lt;&gt;"",'Ceník - sklad'!A633,"")</f>
        <v>14407</v>
      </c>
      <c r="F143" s="93">
        <f>IF(N$143="ANO",ROUND(('Ceník - sklad'!H633)*1.21,1),'Ceník - sklad'!H633)</f>
        <v>79.900000000000006</v>
      </c>
      <c r="G143" s="48">
        <f>IF('Ceník - sklad'!A705&lt;&gt;"",'Ceník - sklad'!A705,"")</f>
        <v>14625</v>
      </c>
      <c r="H143" s="93">
        <f>IF(N$143="ANO",ROUND(('Ceník - sklad'!H705)*1.21,1),'Ceník - sklad'!H705)</f>
        <v>166.9</v>
      </c>
      <c r="I143" s="48">
        <f>IF('Ceník - sklad'!A777&lt;&gt;"",'Ceník - sklad'!A777,"")</f>
        <v>14773</v>
      </c>
      <c r="J143" s="93">
        <f>IF(N$143="ANO",ROUND(('Ceník - sklad'!H777)*1.21,1),'Ceník - sklad'!H777)</f>
        <v>74.400000000000006</v>
      </c>
      <c r="K143" s="48">
        <f>IF('Ceník - sklad'!A849&lt;&gt;"",'Ceník - sklad'!A849,"")</f>
        <v>15683</v>
      </c>
      <c r="L143" s="93">
        <f>IF(N$143="ANO",ROUND(('Ceník - sklad'!H849)*1.21,1),'Ceník - sklad'!H849)</f>
        <v>1513.6</v>
      </c>
      <c r="M143" s="102"/>
      <c r="N143" s="106" t="s">
        <v>786</v>
      </c>
    </row>
    <row r="144" spans="1:14" s="3" customFormat="1" ht="11.25" customHeight="1" thickBot="1">
      <c r="A144" s="57">
        <f>IF('Ceník - sklad'!A490&lt;&gt;"",'Ceník - sklad'!A490,"")</f>
        <v>14150</v>
      </c>
      <c r="B144" s="94">
        <f>IF(N$143="ANO",ROUND(('Ceník - sklad'!H490)*1.21,1),'Ceník - sklad'!H490)</f>
        <v>220.1</v>
      </c>
      <c r="C144" s="58">
        <f>IF('Ceník - sklad'!A562&lt;&gt;"",'Ceník - sklad'!A562,"")</f>
        <v>14239</v>
      </c>
      <c r="D144" s="94">
        <f>IF(N$143="ANO",ROUND(('Ceník - sklad'!H562)*1.21,1),'Ceník - sklad'!H562)</f>
        <v>382.1</v>
      </c>
      <c r="E144" s="58">
        <f>IF('Ceník - sklad'!A634&lt;&gt;"",'Ceník - sklad'!A634,"")</f>
        <v>14408</v>
      </c>
      <c r="F144" s="94">
        <f>IF(N$143="ANO",ROUND(('Ceník - sklad'!H634)*1.21,1),'Ceník - sklad'!H634)</f>
        <v>111</v>
      </c>
      <c r="G144" s="58">
        <f>IF('Ceník - sklad'!A706&lt;&gt;"",'Ceník - sklad'!A706,"")</f>
        <v>14626</v>
      </c>
      <c r="H144" s="94">
        <f>IF(N$143="ANO",ROUND(('Ceník - sklad'!H706)*1.21,1),'Ceník - sklad'!H706)</f>
        <v>298.7</v>
      </c>
      <c r="I144" s="58">
        <f>IF('Ceník - sklad'!A778&lt;&gt;"",'Ceník - sklad'!A778,"")</f>
        <v>14774</v>
      </c>
      <c r="J144" s="94">
        <f>IF(N$143="ANO",ROUND(('Ceník - sklad'!H778)*1.21,1),'Ceník - sklad'!H778)</f>
        <v>74.400000000000006</v>
      </c>
      <c r="K144" s="58">
        <f>IF('Ceník - sklad'!A850&lt;&gt;"",'Ceník - sklad'!A850,"")</f>
        <v>15684</v>
      </c>
      <c r="L144" s="94">
        <f>IF(N$143="ANO",ROUND(('Ceník - sklad'!H850)*1.21,1),'Ceník - sklad'!H850)</f>
        <v>1513.6</v>
      </c>
      <c r="M144" s="63"/>
      <c r="N144" s="107"/>
    </row>
    <row r="145" spans="1:14" s="3" customFormat="1" ht="9.75" customHeight="1">
      <c r="A145" s="42"/>
      <c r="B145" s="95"/>
      <c r="C145" s="42"/>
      <c r="D145" s="95"/>
      <c r="E145" s="42"/>
      <c r="F145" s="95"/>
      <c r="G145" s="42"/>
      <c r="H145" s="95"/>
      <c r="I145" s="42"/>
      <c r="J145" s="95"/>
      <c r="K145" s="42"/>
      <c r="L145" s="95"/>
      <c r="N145" s="5"/>
    </row>
    <row r="146" spans="1:14" s="3" customFormat="1" ht="9.75" customHeight="1">
      <c r="A146" s="42"/>
      <c r="B146" s="95"/>
      <c r="C146" s="42"/>
      <c r="D146" s="95"/>
      <c r="E146" s="42"/>
      <c r="F146" s="95"/>
      <c r="G146" s="42"/>
      <c r="H146" s="95"/>
      <c r="I146" s="42"/>
      <c r="J146" s="95"/>
      <c r="K146" s="42"/>
      <c r="L146" s="95"/>
      <c r="N146" s="5"/>
    </row>
    <row r="147" spans="1:14" s="3" customFormat="1" ht="9.75" customHeight="1">
      <c r="A147" s="42"/>
      <c r="B147" s="95"/>
      <c r="C147" s="42"/>
      <c r="D147" s="95"/>
      <c r="E147" s="42"/>
      <c r="F147" s="95"/>
      <c r="G147" s="42"/>
      <c r="H147" s="95"/>
      <c r="I147" s="42"/>
      <c r="J147" s="95"/>
      <c r="K147" s="42"/>
      <c r="L147" s="95"/>
      <c r="N147" s="5"/>
    </row>
    <row r="148" spans="1:14" s="3" customFormat="1" ht="9.75" customHeight="1">
      <c r="A148" s="42"/>
      <c r="B148" s="95"/>
      <c r="C148" s="42"/>
      <c r="D148" s="95"/>
      <c r="E148" s="42"/>
      <c r="F148" s="95"/>
      <c r="G148" s="42"/>
      <c r="H148" s="95"/>
      <c r="I148" s="42"/>
      <c r="J148" s="95"/>
      <c r="K148" s="42"/>
      <c r="L148" s="95"/>
      <c r="N148" s="5"/>
    </row>
    <row r="149" spans="1:14" s="3" customFormat="1" ht="9.75" customHeight="1">
      <c r="A149" s="42"/>
      <c r="B149" s="95"/>
      <c r="C149" s="42"/>
      <c r="D149" s="95"/>
      <c r="E149" s="42"/>
      <c r="F149" s="95"/>
      <c r="G149" s="42"/>
      <c r="H149" s="95"/>
      <c r="I149" s="42"/>
      <c r="J149" s="95"/>
      <c r="K149" s="42"/>
      <c r="L149" s="95"/>
      <c r="N149" s="5"/>
    </row>
    <row r="150" spans="1:14" s="3" customFormat="1" ht="9.75" customHeight="1">
      <c r="A150" s="42"/>
      <c r="B150" s="95"/>
      <c r="C150" s="42"/>
      <c r="D150" s="95"/>
      <c r="E150" s="42"/>
      <c r="F150" s="95"/>
      <c r="G150" s="42"/>
      <c r="H150" s="95"/>
      <c r="I150" s="42"/>
      <c r="J150" s="95"/>
      <c r="K150" s="42"/>
      <c r="L150" s="95"/>
      <c r="N150" s="5"/>
    </row>
    <row r="151" spans="1:14" s="3" customFormat="1" ht="9.75" customHeight="1">
      <c r="A151" s="42"/>
      <c r="B151" s="95"/>
      <c r="C151" s="42"/>
      <c r="D151" s="95"/>
      <c r="E151" s="42"/>
      <c r="F151" s="95"/>
      <c r="G151" s="42"/>
      <c r="H151" s="95"/>
      <c r="I151" s="42"/>
      <c r="J151" s="95"/>
      <c r="K151" s="42"/>
      <c r="L151" s="95"/>
      <c r="N151" s="5"/>
    </row>
    <row r="152" spans="1:14" s="3" customFormat="1" ht="9.75" customHeight="1">
      <c r="A152" s="42"/>
      <c r="B152" s="95"/>
      <c r="C152" s="42"/>
      <c r="D152" s="95"/>
      <c r="E152" s="42"/>
      <c r="F152" s="95"/>
      <c r="G152" s="42"/>
      <c r="H152" s="95"/>
      <c r="I152" s="42"/>
      <c r="J152" s="95"/>
      <c r="K152" s="42"/>
      <c r="L152" s="95"/>
      <c r="N152" s="5"/>
    </row>
    <row r="153" spans="1:14" s="3" customFormat="1" ht="9.75" customHeight="1">
      <c r="A153" s="42"/>
      <c r="B153" s="95"/>
      <c r="C153" s="42"/>
      <c r="D153" s="95"/>
      <c r="E153" s="42"/>
      <c r="F153" s="95"/>
      <c r="G153" s="42"/>
      <c r="H153" s="95"/>
      <c r="I153" s="42"/>
      <c r="J153" s="95"/>
      <c r="K153" s="42"/>
      <c r="L153" s="95"/>
      <c r="N153" s="5"/>
    </row>
    <row r="154" spans="1:14" s="3" customFormat="1" ht="9.75" customHeight="1">
      <c r="A154" s="42"/>
      <c r="B154" s="95"/>
      <c r="C154" s="42"/>
      <c r="D154" s="95"/>
      <c r="E154" s="42"/>
      <c r="F154" s="95"/>
      <c r="G154" s="42"/>
      <c r="H154" s="95"/>
      <c r="I154" s="42"/>
      <c r="J154" s="95"/>
      <c r="K154" s="42"/>
      <c r="L154" s="95"/>
      <c r="N154" s="5"/>
    </row>
    <row r="155" spans="1:14" s="3" customFormat="1" ht="9.75" customHeight="1">
      <c r="A155" s="42"/>
      <c r="B155" s="95"/>
      <c r="C155" s="42"/>
      <c r="D155" s="95"/>
      <c r="E155" s="42"/>
      <c r="F155" s="95"/>
      <c r="G155" s="42"/>
      <c r="H155" s="95"/>
      <c r="I155" s="42"/>
      <c r="J155" s="95"/>
      <c r="K155" s="42"/>
      <c r="L155" s="95"/>
      <c r="N155" s="5"/>
    </row>
    <row r="156" spans="1:14" s="3" customFormat="1" ht="9.75" customHeight="1">
      <c r="A156" s="42"/>
      <c r="B156" s="95"/>
      <c r="C156" s="42"/>
      <c r="D156" s="95"/>
      <c r="E156" s="42"/>
      <c r="F156" s="95"/>
      <c r="G156" s="42"/>
      <c r="H156" s="95"/>
      <c r="I156" s="42"/>
      <c r="J156" s="95"/>
      <c r="K156" s="42"/>
      <c r="L156" s="95"/>
      <c r="N156" s="5"/>
    </row>
    <row r="157" spans="1:14" s="3" customFormat="1" ht="9.75" customHeight="1">
      <c r="A157" s="42"/>
      <c r="B157" s="95"/>
      <c r="C157" s="42"/>
      <c r="D157" s="95"/>
      <c r="E157" s="42"/>
      <c r="F157" s="95"/>
      <c r="G157" s="42"/>
      <c r="H157" s="95"/>
      <c r="I157" s="42"/>
      <c r="J157" s="95"/>
      <c r="K157" s="42"/>
      <c r="L157" s="95"/>
      <c r="N157" s="5"/>
    </row>
    <row r="158" spans="1:14" s="3" customFormat="1" ht="9.75" customHeight="1">
      <c r="A158" s="42"/>
      <c r="B158" s="95"/>
      <c r="C158" s="42"/>
      <c r="D158" s="95"/>
      <c r="E158" s="42"/>
      <c r="F158" s="95"/>
      <c r="G158" s="42"/>
      <c r="H158" s="95"/>
      <c r="I158" s="42"/>
      <c r="J158" s="95"/>
      <c r="K158" s="42"/>
      <c r="L158" s="95"/>
      <c r="N158" s="5"/>
    </row>
    <row r="159" spans="1:14" s="3" customFormat="1" ht="9.75" customHeight="1">
      <c r="A159" s="42"/>
      <c r="B159" s="95"/>
      <c r="C159" s="42"/>
      <c r="D159" s="95"/>
      <c r="E159" s="42"/>
      <c r="F159" s="95"/>
      <c r="G159" s="42"/>
      <c r="H159" s="95"/>
      <c r="I159" s="42"/>
      <c r="J159" s="95"/>
      <c r="K159" s="42"/>
      <c r="L159" s="95"/>
      <c r="N159" s="5"/>
    </row>
    <row r="160" spans="1:14" s="3" customFormat="1" ht="9.75" customHeight="1">
      <c r="A160" s="42"/>
      <c r="B160" s="95"/>
      <c r="C160" s="42"/>
      <c r="D160" s="95"/>
      <c r="E160" s="42"/>
      <c r="F160" s="95"/>
      <c r="G160" s="42"/>
      <c r="H160" s="95"/>
      <c r="I160" s="42"/>
      <c r="J160" s="95"/>
      <c r="K160" s="42"/>
      <c r="L160" s="95"/>
      <c r="N160" s="5"/>
    </row>
    <row r="161" spans="1:14" s="3" customFormat="1" ht="9.75" customHeight="1">
      <c r="A161" s="42"/>
      <c r="B161" s="95"/>
      <c r="C161" s="42"/>
      <c r="D161" s="95"/>
      <c r="E161" s="42"/>
      <c r="F161" s="95"/>
      <c r="G161" s="42"/>
      <c r="H161" s="95"/>
      <c r="I161" s="42"/>
      <c r="J161" s="95"/>
      <c r="K161" s="42"/>
      <c r="L161" s="95"/>
      <c r="N161" s="5"/>
    </row>
    <row r="162" spans="1:14" s="3" customFormat="1" ht="9.75" customHeight="1">
      <c r="A162" s="42"/>
      <c r="B162" s="95"/>
      <c r="C162" s="42"/>
      <c r="D162" s="95"/>
      <c r="E162" s="42"/>
      <c r="F162" s="95"/>
      <c r="G162" s="42"/>
      <c r="H162" s="95"/>
      <c r="I162" s="42"/>
      <c r="J162" s="95"/>
      <c r="K162" s="42"/>
      <c r="L162" s="95"/>
      <c r="N162" s="5"/>
    </row>
    <row r="163" spans="1:14" s="3" customFormat="1" ht="9.75" customHeight="1">
      <c r="A163" s="42"/>
      <c r="B163" s="95"/>
      <c r="C163" s="42"/>
      <c r="D163" s="95"/>
      <c r="E163" s="42"/>
      <c r="F163" s="95"/>
      <c r="G163" s="42"/>
      <c r="H163" s="95"/>
      <c r="I163" s="42"/>
      <c r="J163" s="95"/>
      <c r="K163" s="42"/>
      <c r="L163" s="95"/>
      <c r="N163" s="5"/>
    </row>
    <row r="164" spans="1:14" s="3" customFormat="1" ht="9.75" customHeight="1">
      <c r="A164" s="42"/>
      <c r="B164" s="95"/>
      <c r="C164" s="42"/>
      <c r="D164" s="95"/>
      <c r="E164" s="42"/>
      <c r="F164" s="95"/>
      <c r="G164" s="42"/>
      <c r="H164" s="95"/>
      <c r="I164" s="42"/>
      <c r="J164" s="95"/>
      <c r="K164" s="42"/>
      <c r="L164" s="95"/>
      <c r="N164" s="5"/>
    </row>
    <row r="165" spans="1:14" s="3" customFormat="1" ht="9.75" customHeight="1">
      <c r="A165" s="42"/>
      <c r="B165" s="95"/>
      <c r="C165" s="42"/>
      <c r="D165" s="95"/>
      <c r="E165" s="42"/>
      <c r="F165" s="95"/>
      <c r="G165" s="42"/>
      <c r="H165" s="95"/>
      <c r="I165" s="42"/>
      <c r="J165" s="95"/>
      <c r="K165" s="42"/>
      <c r="L165" s="95"/>
      <c r="N165" s="5"/>
    </row>
    <row r="166" spans="1:14" s="3" customFormat="1" ht="9.75" customHeight="1">
      <c r="A166" s="42"/>
      <c r="B166" s="95"/>
      <c r="C166" s="42"/>
      <c r="D166" s="95"/>
      <c r="E166" s="42"/>
      <c r="F166" s="95"/>
      <c r="G166" s="42"/>
      <c r="H166" s="95"/>
      <c r="I166" s="42"/>
      <c r="J166" s="95"/>
      <c r="K166" s="42"/>
      <c r="L166" s="95"/>
      <c r="N166" s="5"/>
    </row>
    <row r="167" spans="1:14" s="3" customFormat="1" ht="9.75" customHeight="1">
      <c r="A167" s="42"/>
      <c r="B167" s="95"/>
      <c r="C167" s="42"/>
      <c r="D167" s="95"/>
      <c r="E167" s="42"/>
      <c r="F167" s="95"/>
      <c r="G167" s="42"/>
      <c r="H167" s="95"/>
      <c r="I167" s="42"/>
      <c r="J167" s="95"/>
      <c r="K167" s="42"/>
      <c r="L167" s="95"/>
      <c r="N167" s="5"/>
    </row>
    <row r="168" spans="1:14" s="3" customFormat="1" ht="9.75" customHeight="1">
      <c r="A168" s="42"/>
      <c r="B168" s="95"/>
      <c r="C168" s="42"/>
      <c r="D168" s="95"/>
      <c r="E168" s="42"/>
      <c r="F168" s="95"/>
      <c r="G168" s="42"/>
      <c r="H168" s="95"/>
      <c r="I168" s="42"/>
      <c r="J168" s="95"/>
      <c r="K168" s="42"/>
      <c r="L168" s="95"/>
      <c r="N168" s="5"/>
    </row>
    <row r="169" spans="1:14" s="3" customFormat="1" ht="9.75" customHeight="1">
      <c r="A169" s="42"/>
      <c r="B169" s="95"/>
      <c r="C169" s="42"/>
      <c r="D169" s="95"/>
      <c r="E169" s="42"/>
      <c r="F169" s="95"/>
      <c r="G169" s="42"/>
      <c r="H169" s="95"/>
      <c r="I169" s="42"/>
      <c r="J169" s="95"/>
      <c r="K169" s="42"/>
      <c r="L169" s="95"/>
      <c r="N169" s="5"/>
    </row>
    <row r="170" spans="1:14" s="3" customFormat="1" ht="9.75" customHeight="1">
      <c r="A170" s="42"/>
      <c r="B170" s="95"/>
      <c r="C170" s="42"/>
      <c r="D170" s="95"/>
      <c r="E170" s="42"/>
      <c r="F170" s="95"/>
      <c r="G170" s="42"/>
      <c r="H170" s="95"/>
      <c r="I170" s="42"/>
      <c r="J170" s="95"/>
      <c r="K170" s="42"/>
      <c r="L170" s="95"/>
      <c r="N170" s="5"/>
    </row>
    <row r="171" spans="1:14" s="3" customFormat="1" ht="9.75" customHeight="1">
      <c r="A171" s="42"/>
      <c r="B171" s="95"/>
      <c r="C171" s="42"/>
      <c r="D171" s="95"/>
      <c r="E171" s="42"/>
      <c r="F171" s="95"/>
      <c r="G171" s="42"/>
      <c r="H171" s="95"/>
      <c r="I171" s="42"/>
      <c r="J171" s="95"/>
      <c r="K171" s="42"/>
      <c r="L171" s="95"/>
      <c r="N171" s="5"/>
    </row>
    <row r="172" spans="1:14" s="3" customFormat="1" ht="9.75" customHeight="1">
      <c r="A172" s="42"/>
      <c r="B172" s="95"/>
      <c r="C172" s="42"/>
      <c r="D172" s="95"/>
      <c r="E172" s="42"/>
      <c r="F172" s="95"/>
      <c r="G172" s="42"/>
      <c r="H172" s="95"/>
      <c r="I172" s="42"/>
      <c r="J172" s="95"/>
      <c r="K172" s="42"/>
      <c r="L172" s="95"/>
      <c r="N172" s="5"/>
    </row>
    <row r="173" spans="1:14" s="3" customFormat="1" ht="9.75" customHeight="1">
      <c r="A173" s="42"/>
      <c r="B173" s="95"/>
      <c r="C173" s="42"/>
      <c r="D173" s="95"/>
      <c r="E173" s="42"/>
      <c r="F173" s="95"/>
      <c r="G173" s="42"/>
      <c r="H173" s="95"/>
      <c r="I173" s="42"/>
      <c r="J173" s="95"/>
      <c r="K173" s="42"/>
      <c r="L173" s="95"/>
      <c r="N173" s="5"/>
    </row>
    <row r="174" spans="1:14" s="3" customFormat="1" ht="9.75" customHeight="1">
      <c r="A174" s="42"/>
      <c r="B174" s="95"/>
      <c r="C174" s="42"/>
      <c r="D174" s="95"/>
      <c r="E174" s="42"/>
      <c r="F174" s="95"/>
      <c r="G174" s="42"/>
      <c r="H174" s="95"/>
      <c r="I174" s="42"/>
      <c r="J174" s="95"/>
      <c r="K174" s="42"/>
      <c r="L174" s="95"/>
      <c r="N174" s="5"/>
    </row>
    <row r="175" spans="1:14" s="3" customFormat="1" ht="9.75" customHeight="1">
      <c r="A175" s="42"/>
      <c r="B175" s="95"/>
      <c r="C175" s="42"/>
      <c r="D175" s="95"/>
      <c r="E175" s="42"/>
      <c r="F175" s="95"/>
      <c r="G175" s="42"/>
      <c r="H175" s="95"/>
      <c r="I175" s="42"/>
      <c r="J175" s="95"/>
      <c r="K175" s="42"/>
      <c r="L175" s="95"/>
      <c r="N175" s="5"/>
    </row>
    <row r="176" spans="1:14" s="3" customFormat="1" ht="9.75" customHeight="1">
      <c r="A176" s="42"/>
      <c r="B176" s="95"/>
      <c r="C176" s="42"/>
      <c r="D176" s="95"/>
      <c r="E176" s="42"/>
      <c r="F176" s="95"/>
      <c r="G176" s="42"/>
      <c r="H176" s="95"/>
      <c r="I176" s="42"/>
      <c r="J176" s="95"/>
      <c r="K176" s="42"/>
      <c r="L176" s="95"/>
      <c r="N176" s="5"/>
    </row>
    <row r="177" spans="1:14" s="3" customFormat="1" ht="9.75" customHeight="1">
      <c r="A177" s="42"/>
      <c r="B177" s="95"/>
      <c r="C177" s="42"/>
      <c r="D177" s="95"/>
      <c r="E177" s="42"/>
      <c r="F177" s="95"/>
      <c r="G177" s="42"/>
      <c r="H177" s="95"/>
      <c r="I177" s="42"/>
      <c r="J177" s="95"/>
      <c r="K177" s="42"/>
      <c r="L177" s="95"/>
      <c r="N177" s="5"/>
    </row>
    <row r="178" spans="1:14" s="3" customFormat="1" ht="9.75" customHeight="1">
      <c r="A178" s="42"/>
      <c r="B178" s="95"/>
      <c r="C178" s="42"/>
      <c r="D178" s="95"/>
      <c r="E178" s="42"/>
      <c r="F178" s="95"/>
      <c r="G178" s="42"/>
      <c r="H178" s="95"/>
      <c r="I178" s="42"/>
      <c r="J178" s="95"/>
      <c r="K178" s="42"/>
      <c r="L178" s="95"/>
      <c r="N178" s="5"/>
    </row>
    <row r="179" spans="1:14" s="3" customFormat="1" ht="9.75" customHeight="1">
      <c r="A179" s="42"/>
      <c r="B179" s="95"/>
      <c r="C179" s="42"/>
      <c r="D179" s="95"/>
      <c r="E179" s="42"/>
      <c r="F179" s="95"/>
      <c r="G179" s="42"/>
      <c r="H179" s="95"/>
      <c r="I179" s="42"/>
      <c r="J179" s="95"/>
      <c r="K179" s="42"/>
      <c r="L179" s="95"/>
      <c r="N179" s="5"/>
    </row>
    <row r="180" spans="1:14" s="3" customFormat="1" ht="9.75" customHeight="1">
      <c r="A180" s="42"/>
      <c r="B180" s="95"/>
      <c r="C180" s="42"/>
      <c r="D180" s="95"/>
      <c r="E180" s="42"/>
      <c r="F180" s="95"/>
      <c r="G180" s="42"/>
      <c r="H180" s="95"/>
      <c r="I180" s="42"/>
      <c r="J180" s="95"/>
      <c r="K180" s="42"/>
      <c r="L180" s="95"/>
      <c r="N180" s="5"/>
    </row>
    <row r="181" spans="1:14" s="3" customFormat="1" ht="9.75" customHeight="1">
      <c r="A181" s="42"/>
      <c r="B181" s="95"/>
      <c r="C181" s="42"/>
      <c r="D181" s="95"/>
      <c r="E181" s="42"/>
      <c r="F181" s="95"/>
      <c r="G181" s="42"/>
      <c r="H181" s="95"/>
      <c r="I181" s="42"/>
      <c r="J181" s="95"/>
      <c r="K181" s="42"/>
      <c r="L181" s="95"/>
      <c r="N181" s="5"/>
    </row>
    <row r="182" spans="1:14" s="3" customFormat="1" ht="9.75" customHeight="1">
      <c r="A182" s="42"/>
      <c r="B182" s="95"/>
      <c r="C182" s="42"/>
      <c r="D182" s="95"/>
      <c r="E182" s="42"/>
      <c r="F182" s="95"/>
      <c r="G182" s="42"/>
      <c r="H182" s="95"/>
      <c r="I182" s="42"/>
      <c r="J182" s="95"/>
      <c r="K182" s="42"/>
      <c r="L182" s="95"/>
      <c r="N182" s="5"/>
    </row>
    <row r="183" spans="1:14" s="3" customFormat="1" ht="9.75" customHeight="1">
      <c r="A183" s="42"/>
      <c r="B183" s="95"/>
      <c r="C183" s="42"/>
      <c r="D183" s="95"/>
      <c r="E183" s="42"/>
      <c r="F183" s="95"/>
      <c r="G183" s="42"/>
      <c r="H183" s="95"/>
      <c r="I183" s="42"/>
      <c r="J183" s="95"/>
      <c r="K183" s="42"/>
      <c r="L183" s="95"/>
      <c r="N183" s="5"/>
    </row>
    <row r="184" spans="1:14" s="3" customFormat="1" ht="9.75" customHeight="1">
      <c r="A184" s="42"/>
      <c r="B184" s="95"/>
      <c r="C184" s="42"/>
      <c r="D184" s="95"/>
      <c r="E184" s="42"/>
      <c r="F184" s="95"/>
      <c r="G184" s="42"/>
      <c r="H184" s="95"/>
      <c r="I184" s="42"/>
      <c r="J184" s="95"/>
      <c r="K184" s="42"/>
      <c r="L184" s="95"/>
      <c r="N184" s="5"/>
    </row>
    <row r="185" spans="1:14" s="3" customFormat="1" ht="9.75" customHeight="1">
      <c r="A185" s="42"/>
      <c r="B185" s="95"/>
      <c r="C185" s="42"/>
      <c r="D185" s="95"/>
      <c r="E185" s="42"/>
      <c r="F185" s="95"/>
      <c r="G185" s="42"/>
      <c r="H185" s="95"/>
      <c r="I185" s="42"/>
      <c r="J185" s="95"/>
      <c r="K185" s="42"/>
      <c r="L185" s="95"/>
      <c r="N185" s="5"/>
    </row>
    <row r="186" spans="1:14" s="3" customFormat="1" ht="9.75" customHeight="1">
      <c r="A186" s="42"/>
      <c r="B186" s="95"/>
      <c r="C186" s="42"/>
      <c r="D186" s="95"/>
      <c r="E186" s="42"/>
      <c r="F186" s="95"/>
      <c r="G186" s="42"/>
      <c r="H186" s="95"/>
      <c r="I186" s="42"/>
      <c r="J186" s="95"/>
      <c r="K186" s="42"/>
      <c r="L186" s="95"/>
      <c r="N186" s="5"/>
    </row>
    <row r="187" spans="1:14" s="3" customFormat="1" ht="9.75" customHeight="1">
      <c r="A187" s="42"/>
      <c r="B187" s="95"/>
      <c r="C187" s="42"/>
      <c r="D187" s="95"/>
      <c r="E187" s="42"/>
      <c r="F187" s="95"/>
      <c r="G187" s="42"/>
      <c r="H187" s="95"/>
      <c r="I187" s="42"/>
      <c r="J187" s="95"/>
      <c r="K187" s="42"/>
      <c r="L187" s="95"/>
      <c r="N187" s="5"/>
    </row>
    <row r="188" spans="1:14" s="3" customFormat="1" ht="9.75" customHeight="1">
      <c r="A188" s="42"/>
      <c r="B188" s="95"/>
      <c r="C188" s="42"/>
      <c r="D188" s="95"/>
      <c r="E188" s="42"/>
      <c r="F188" s="95"/>
      <c r="G188" s="42"/>
      <c r="H188" s="95"/>
      <c r="I188" s="42"/>
      <c r="J188" s="95"/>
      <c r="K188" s="42"/>
      <c r="L188" s="95"/>
      <c r="N188" s="5"/>
    </row>
    <row r="189" spans="1:14" s="3" customFormat="1" ht="9.75" customHeight="1">
      <c r="A189" s="42"/>
      <c r="B189" s="95"/>
      <c r="C189" s="42"/>
      <c r="D189" s="95"/>
      <c r="E189" s="42"/>
      <c r="F189" s="95"/>
      <c r="G189" s="42"/>
      <c r="H189" s="95"/>
      <c r="I189" s="42"/>
      <c r="J189" s="95"/>
      <c r="K189" s="42"/>
      <c r="L189" s="95"/>
      <c r="N189" s="5"/>
    </row>
    <row r="190" spans="1:14" s="3" customFormat="1" ht="9.75" customHeight="1">
      <c r="A190" s="42"/>
      <c r="B190" s="95"/>
      <c r="C190" s="42"/>
      <c r="D190" s="95"/>
      <c r="E190" s="42"/>
      <c r="F190" s="95"/>
      <c r="G190" s="42"/>
      <c r="H190" s="95"/>
      <c r="I190" s="42"/>
      <c r="J190" s="95"/>
      <c r="K190" s="42"/>
      <c r="L190" s="95"/>
      <c r="N190" s="5"/>
    </row>
    <row r="191" spans="1:14" s="3" customFormat="1" ht="9.75" customHeight="1">
      <c r="A191" s="42"/>
      <c r="B191" s="95"/>
      <c r="C191" s="42"/>
      <c r="D191" s="95"/>
      <c r="E191" s="42"/>
      <c r="F191" s="95"/>
      <c r="G191" s="42"/>
      <c r="H191" s="95"/>
      <c r="I191" s="42"/>
      <c r="J191" s="95"/>
      <c r="K191" s="42"/>
      <c r="L191" s="95"/>
      <c r="N191" s="5"/>
    </row>
    <row r="192" spans="1:14" s="3" customFormat="1" ht="9.75" customHeight="1">
      <c r="A192" s="42"/>
      <c r="B192" s="95"/>
      <c r="C192" s="42"/>
      <c r="D192" s="95"/>
      <c r="E192" s="42"/>
      <c r="F192" s="95"/>
      <c r="G192" s="42"/>
      <c r="H192" s="95"/>
      <c r="I192" s="42"/>
      <c r="J192" s="95"/>
      <c r="K192" s="42"/>
      <c r="L192" s="95"/>
      <c r="N192" s="5"/>
    </row>
    <row r="193" spans="1:14" s="3" customFormat="1" ht="9.75" customHeight="1">
      <c r="A193" s="42"/>
      <c r="B193" s="95"/>
      <c r="C193" s="42"/>
      <c r="D193" s="95"/>
      <c r="E193" s="42"/>
      <c r="F193" s="95"/>
      <c r="G193" s="42"/>
      <c r="H193" s="95"/>
      <c r="I193" s="42"/>
      <c r="J193" s="95"/>
      <c r="K193" s="42"/>
      <c r="L193" s="95"/>
      <c r="N193" s="5"/>
    </row>
    <row r="194" spans="1:14" s="3" customFormat="1" ht="9.75" customHeight="1">
      <c r="A194" s="42"/>
      <c r="B194" s="95"/>
      <c r="C194" s="42"/>
      <c r="D194" s="95"/>
      <c r="E194" s="42"/>
      <c r="F194" s="95"/>
      <c r="G194" s="42"/>
      <c r="H194" s="95"/>
      <c r="I194" s="42"/>
      <c r="J194" s="95"/>
      <c r="K194" s="42"/>
      <c r="L194" s="95"/>
      <c r="N194" s="5"/>
    </row>
    <row r="195" spans="1:14" s="3" customFormat="1" ht="9.75" customHeight="1">
      <c r="A195" s="42"/>
      <c r="B195" s="95"/>
      <c r="C195" s="42"/>
      <c r="D195" s="95"/>
      <c r="E195" s="42"/>
      <c r="F195" s="95"/>
      <c r="G195" s="42"/>
      <c r="H195" s="95"/>
      <c r="I195" s="42"/>
      <c r="J195" s="95"/>
      <c r="K195" s="42"/>
      <c r="L195" s="95"/>
      <c r="N195" s="5"/>
    </row>
    <row r="196" spans="1:14" s="3" customFormat="1" ht="9.75" customHeight="1">
      <c r="A196" s="42"/>
      <c r="B196" s="95"/>
      <c r="C196" s="42"/>
      <c r="D196" s="95"/>
      <c r="E196" s="42"/>
      <c r="F196" s="95"/>
      <c r="G196" s="42"/>
      <c r="H196" s="95"/>
      <c r="I196" s="42"/>
      <c r="J196" s="95"/>
      <c r="K196" s="42"/>
      <c r="L196" s="95"/>
      <c r="N196" s="5"/>
    </row>
    <row r="197" spans="1:14" s="3" customFormat="1" ht="9.75" customHeight="1">
      <c r="A197" s="42"/>
      <c r="B197" s="95"/>
      <c r="C197" s="42"/>
      <c r="D197" s="95"/>
      <c r="E197" s="42"/>
      <c r="F197" s="95"/>
      <c r="G197" s="42"/>
      <c r="H197" s="95"/>
      <c r="I197" s="42"/>
      <c r="J197" s="95"/>
      <c r="K197" s="42"/>
      <c r="L197" s="95"/>
      <c r="N197" s="5"/>
    </row>
    <row r="198" spans="1:14" s="3" customFormat="1" ht="9.75" customHeight="1">
      <c r="A198" s="42"/>
      <c r="B198" s="95"/>
      <c r="C198" s="42"/>
      <c r="D198" s="95"/>
      <c r="E198" s="42"/>
      <c r="F198" s="95"/>
      <c r="G198" s="42"/>
      <c r="H198" s="95"/>
      <c r="I198" s="42"/>
      <c r="J198" s="95"/>
      <c r="K198" s="42"/>
      <c r="L198" s="95"/>
      <c r="N198" s="5"/>
    </row>
    <row r="199" spans="1:14" s="3" customFormat="1" ht="9.75" customHeight="1">
      <c r="A199" s="42"/>
      <c r="B199" s="95"/>
      <c r="C199" s="42"/>
      <c r="D199" s="95"/>
      <c r="E199" s="42"/>
      <c r="F199" s="95"/>
      <c r="G199" s="42"/>
      <c r="H199" s="95"/>
      <c r="I199" s="42"/>
      <c r="J199" s="95"/>
      <c r="K199" s="42"/>
      <c r="L199" s="95"/>
      <c r="N199" s="5"/>
    </row>
    <row r="200" spans="1:14" s="3" customFormat="1" ht="9.75" customHeight="1">
      <c r="A200" s="42"/>
      <c r="B200" s="95"/>
      <c r="C200" s="42"/>
      <c r="D200" s="95"/>
      <c r="E200" s="42"/>
      <c r="F200" s="95"/>
      <c r="G200" s="42"/>
      <c r="H200" s="95"/>
      <c r="I200" s="42"/>
      <c r="J200" s="95"/>
      <c r="K200" s="42"/>
      <c r="L200" s="95"/>
      <c r="N200" s="5"/>
    </row>
    <row r="201" spans="1:14" s="3" customFormat="1" ht="9.75" customHeight="1">
      <c r="A201" s="42"/>
      <c r="B201" s="95"/>
      <c r="C201" s="42"/>
      <c r="D201" s="95"/>
      <c r="E201" s="42"/>
      <c r="F201" s="95"/>
      <c r="G201" s="42"/>
      <c r="H201" s="95"/>
      <c r="I201" s="42"/>
      <c r="J201" s="95"/>
      <c r="K201" s="42"/>
      <c r="L201" s="95"/>
      <c r="N201" s="5"/>
    </row>
    <row r="202" spans="1:14" s="3" customFormat="1" ht="9.75" customHeight="1">
      <c r="A202" s="42"/>
      <c r="B202" s="95"/>
      <c r="C202" s="42"/>
      <c r="D202" s="95"/>
      <c r="E202" s="42"/>
      <c r="F202" s="95"/>
      <c r="G202" s="42"/>
      <c r="H202" s="95"/>
      <c r="I202" s="42"/>
      <c r="J202" s="95"/>
      <c r="K202" s="42"/>
      <c r="L202" s="95"/>
      <c r="N202" s="5"/>
    </row>
    <row r="203" spans="1:14" s="3" customFormat="1" ht="9.75" customHeight="1">
      <c r="A203" s="42"/>
      <c r="B203" s="95"/>
      <c r="C203" s="42"/>
      <c r="D203" s="95"/>
      <c r="E203" s="42"/>
      <c r="F203" s="95"/>
      <c r="G203" s="42"/>
      <c r="H203" s="95"/>
      <c r="I203" s="42"/>
      <c r="J203" s="95"/>
      <c r="K203" s="42"/>
      <c r="L203" s="95"/>
      <c r="N203" s="5"/>
    </row>
    <row r="204" spans="1:14" s="3" customFormat="1" ht="9.75" customHeight="1">
      <c r="A204" s="42"/>
      <c r="B204" s="95"/>
      <c r="C204" s="42"/>
      <c r="D204" s="95"/>
      <c r="E204" s="42"/>
      <c r="F204" s="95"/>
      <c r="G204" s="42"/>
      <c r="H204" s="95"/>
      <c r="I204" s="42"/>
      <c r="J204" s="95"/>
      <c r="K204" s="42"/>
      <c r="L204" s="95"/>
      <c r="N204" s="5"/>
    </row>
    <row r="205" spans="1:14" s="3" customFormat="1" ht="9.75" customHeight="1">
      <c r="A205" s="42"/>
      <c r="B205" s="95"/>
      <c r="C205" s="42"/>
      <c r="D205" s="95"/>
      <c r="E205" s="42"/>
      <c r="F205" s="95"/>
      <c r="G205" s="42"/>
      <c r="H205" s="95"/>
      <c r="I205" s="42"/>
      <c r="J205" s="95"/>
      <c r="K205" s="42"/>
      <c r="L205" s="95"/>
      <c r="N205" s="5"/>
    </row>
    <row r="206" spans="1:14" s="3" customFormat="1" ht="9.75" customHeight="1">
      <c r="A206" s="42"/>
      <c r="B206" s="95"/>
      <c r="C206" s="42"/>
      <c r="D206" s="95"/>
      <c r="E206" s="42"/>
      <c r="F206" s="95"/>
      <c r="G206" s="42"/>
      <c r="H206" s="95"/>
      <c r="I206" s="42"/>
      <c r="J206" s="95"/>
      <c r="K206" s="42"/>
      <c r="L206" s="95"/>
      <c r="N206" s="5"/>
    </row>
    <row r="207" spans="1:14" s="3" customFormat="1" ht="9.75" customHeight="1">
      <c r="A207" s="42"/>
      <c r="B207" s="95"/>
      <c r="C207" s="42"/>
      <c r="D207" s="95"/>
      <c r="E207" s="42"/>
      <c r="F207" s="95"/>
      <c r="G207" s="42"/>
      <c r="H207" s="95"/>
      <c r="I207" s="42"/>
      <c r="J207" s="95"/>
      <c r="K207" s="42"/>
      <c r="L207" s="95"/>
      <c r="N207" s="5"/>
    </row>
    <row r="208" spans="1:14" s="3" customFormat="1" ht="9.75" customHeight="1">
      <c r="A208" s="42"/>
      <c r="B208" s="95"/>
      <c r="C208" s="42"/>
      <c r="D208" s="95"/>
      <c r="E208" s="42"/>
      <c r="F208" s="95"/>
      <c r="G208" s="42"/>
      <c r="H208" s="95"/>
      <c r="I208" s="42"/>
      <c r="J208" s="95"/>
      <c r="K208" s="42"/>
      <c r="L208" s="95"/>
      <c r="N208" s="5"/>
    </row>
    <row r="209" spans="1:14" s="3" customFormat="1" ht="9.75" customHeight="1">
      <c r="A209" s="42"/>
      <c r="B209" s="95"/>
      <c r="C209" s="42"/>
      <c r="D209" s="95"/>
      <c r="E209" s="42"/>
      <c r="F209" s="95"/>
      <c r="G209" s="42"/>
      <c r="H209" s="95"/>
      <c r="I209" s="42"/>
      <c r="J209" s="95"/>
      <c r="K209" s="42"/>
      <c r="L209" s="95"/>
      <c r="N209" s="5"/>
    </row>
    <row r="210" spans="1:14" s="3" customFormat="1" ht="9.75" customHeight="1">
      <c r="A210" s="42"/>
      <c r="B210" s="95"/>
      <c r="C210" s="42"/>
      <c r="D210" s="95"/>
      <c r="E210" s="42"/>
      <c r="F210" s="95"/>
      <c r="G210" s="42"/>
      <c r="H210" s="95"/>
      <c r="I210" s="42"/>
      <c r="J210" s="95"/>
      <c r="K210" s="42"/>
      <c r="L210" s="95"/>
      <c r="N210" s="5"/>
    </row>
    <row r="211" spans="1:14" s="3" customFormat="1" ht="9.75" customHeight="1">
      <c r="A211" s="42"/>
      <c r="B211" s="95"/>
      <c r="C211" s="42"/>
      <c r="D211" s="95"/>
      <c r="E211" s="42"/>
      <c r="F211" s="95"/>
      <c r="G211" s="42"/>
      <c r="H211" s="95"/>
      <c r="I211" s="42"/>
      <c r="J211" s="95"/>
      <c r="K211" s="42"/>
      <c r="L211" s="95"/>
      <c r="N211" s="5"/>
    </row>
    <row r="212" spans="1:14" s="3" customFormat="1" ht="9.75" customHeight="1">
      <c r="A212" s="42"/>
      <c r="B212" s="95"/>
      <c r="C212" s="42"/>
      <c r="D212" s="95"/>
      <c r="E212" s="42"/>
      <c r="F212" s="95"/>
      <c r="G212" s="42"/>
      <c r="H212" s="95"/>
      <c r="I212" s="42"/>
      <c r="J212" s="95"/>
      <c r="K212" s="42"/>
      <c r="L212" s="95"/>
      <c r="N212" s="5"/>
    </row>
    <row r="213" spans="1:14" s="3" customFormat="1" ht="9.75" customHeight="1">
      <c r="A213" s="42"/>
      <c r="B213" s="95"/>
      <c r="C213" s="42"/>
      <c r="D213" s="95"/>
      <c r="E213" s="42"/>
      <c r="F213" s="95"/>
      <c r="G213" s="42"/>
      <c r="H213" s="95"/>
      <c r="I213" s="42"/>
      <c r="J213" s="95"/>
      <c r="K213" s="42"/>
      <c r="L213" s="95"/>
      <c r="N213" s="5"/>
    </row>
    <row r="214" spans="1:14" s="3" customFormat="1" ht="9.75" customHeight="1">
      <c r="A214" s="42"/>
      <c r="B214" s="95"/>
      <c r="C214" s="42"/>
      <c r="D214" s="95"/>
      <c r="E214" s="42"/>
      <c r="F214" s="95"/>
      <c r="G214" s="42"/>
      <c r="H214" s="95"/>
      <c r="I214" s="42"/>
      <c r="J214" s="95"/>
      <c r="K214" s="42"/>
      <c r="L214" s="95"/>
      <c r="N214" s="5"/>
    </row>
    <row r="215" spans="1:14" s="3" customFormat="1" ht="9.75" customHeight="1">
      <c r="A215" s="42"/>
      <c r="B215" s="95"/>
      <c r="C215" s="42"/>
      <c r="D215" s="95"/>
      <c r="E215" s="42"/>
      <c r="F215" s="95"/>
      <c r="G215" s="42"/>
      <c r="H215" s="95"/>
      <c r="I215" s="42"/>
      <c r="J215" s="95"/>
      <c r="K215" s="42"/>
      <c r="L215" s="95"/>
      <c r="N215" s="5"/>
    </row>
    <row r="216" spans="1:14" s="3" customFormat="1" ht="9.75" customHeight="1">
      <c r="A216" s="42"/>
      <c r="B216" s="95"/>
      <c r="C216" s="42"/>
      <c r="D216" s="95"/>
      <c r="E216" s="42"/>
      <c r="F216" s="95"/>
      <c r="G216" s="42"/>
      <c r="H216" s="95"/>
      <c r="I216" s="42"/>
      <c r="J216" s="95"/>
      <c r="K216" s="42"/>
      <c r="L216" s="95"/>
      <c r="N216" s="5"/>
    </row>
    <row r="217" spans="1:14" s="3" customFormat="1" ht="9.75" customHeight="1">
      <c r="A217" s="42"/>
      <c r="B217" s="95"/>
      <c r="C217" s="42"/>
      <c r="D217" s="95"/>
      <c r="E217" s="42"/>
      <c r="F217" s="95"/>
      <c r="G217" s="42"/>
      <c r="H217" s="95"/>
      <c r="I217" s="42"/>
      <c r="J217" s="95"/>
      <c r="K217" s="42"/>
      <c r="L217" s="95"/>
      <c r="N217" s="5"/>
    </row>
    <row r="218" spans="1:14" s="3" customFormat="1" ht="9.75" customHeight="1">
      <c r="A218" s="42"/>
      <c r="B218" s="95"/>
      <c r="C218" s="42"/>
      <c r="D218" s="95"/>
      <c r="E218" s="42"/>
      <c r="F218" s="95"/>
      <c r="G218" s="42"/>
      <c r="H218" s="95"/>
      <c r="I218" s="42"/>
      <c r="J218" s="95"/>
      <c r="K218" s="42"/>
      <c r="L218" s="95"/>
      <c r="N218" s="5"/>
    </row>
    <row r="219" spans="1:14" s="3" customFormat="1" ht="9.75" customHeight="1">
      <c r="A219" s="42"/>
      <c r="B219" s="95"/>
      <c r="C219" s="42"/>
      <c r="D219" s="95"/>
      <c r="E219" s="42"/>
      <c r="F219" s="95"/>
      <c r="G219" s="42"/>
      <c r="H219" s="95"/>
      <c r="I219" s="42"/>
      <c r="J219" s="95"/>
      <c r="K219" s="42"/>
      <c r="L219" s="95"/>
      <c r="N219" s="5"/>
    </row>
    <row r="220" spans="1:14" s="3" customFormat="1" ht="9.75" customHeight="1">
      <c r="A220" s="42"/>
      <c r="B220" s="95"/>
      <c r="C220" s="42"/>
      <c r="D220" s="95"/>
      <c r="E220" s="42"/>
      <c r="F220" s="95"/>
      <c r="G220" s="42"/>
      <c r="H220" s="95"/>
      <c r="I220" s="42"/>
      <c r="J220" s="95"/>
      <c r="K220" s="42"/>
      <c r="L220" s="95"/>
      <c r="N220" s="5"/>
    </row>
    <row r="221" spans="1:14" s="3" customFormat="1" ht="9.75" customHeight="1">
      <c r="A221" s="42"/>
      <c r="B221" s="95"/>
      <c r="C221" s="42"/>
      <c r="D221" s="95"/>
      <c r="E221" s="42"/>
      <c r="F221" s="95"/>
      <c r="G221" s="42"/>
      <c r="H221" s="95"/>
      <c r="I221" s="42"/>
      <c r="J221" s="95"/>
      <c r="K221" s="42"/>
      <c r="L221" s="95"/>
      <c r="N221" s="5"/>
    </row>
    <row r="222" spans="1:14" s="3" customFormat="1" ht="9.75" customHeight="1">
      <c r="A222" s="42"/>
      <c r="B222" s="95"/>
      <c r="C222" s="42"/>
      <c r="D222" s="95"/>
      <c r="E222" s="42"/>
      <c r="F222" s="95"/>
      <c r="G222" s="42"/>
      <c r="H222" s="95"/>
      <c r="I222" s="42"/>
      <c r="J222" s="95"/>
      <c r="K222" s="42"/>
      <c r="L222" s="95"/>
      <c r="N222" s="5"/>
    </row>
    <row r="223" spans="1:14" s="3" customFormat="1" ht="9.75" customHeight="1">
      <c r="A223" s="42"/>
      <c r="B223" s="95"/>
      <c r="C223" s="42"/>
      <c r="D223" s="95"/>
      <c r="E223" s="42"/>
      <c r="F223" s="95"/>
      <c r="G223" s="42"/>
      <c r="H223" s="95"/>
      <c r="I223" s="42"/>
      <c r="J223" s="95"/>
      <c r="K223" s="42"/>
      <c r="L223" s="95"/>
      <c r="N223" s="5"/>
    </row>
    <row r="224" spans="1:14" s="3" customFormat="1" ht="9.75" customHeight="1">
      <c r="A224" s="42"/>
      <c r="B224" s="95"/>
      <c r="C224" s="42"/>
      <c r="D224" s="95"/>
      <c r="E224" s="42"/>
      <c r="F224" s="95"/>
      <c r="G224" s="42"/>
      <c r="H224" s="95"/>
      <c r="I224" s="42"/>
      <c r="J224" s="95"/>
      <c r="K224" s="42"/>
      <c r="L224" s="95"/>
      <c r="N224" s="5"/>
    </row>
    <row r="225" spans="1:14" s="3" customFormat="1" ht="9.75" customHeight="1">
      <c r="A225" s="42"/>
      <c r="B225" s="95"/>
      <c r="C225" s="42"/>
      <c r="D225" s="95"/>
      <c r="E225" s="42"/>
      <c r="F225" s="95"/>
      <c r="G225" s="42"/>
      <c r="H225" s="95"/>
      <c r="I225" s="42"/>
      <c r="J225" s="95"/>
      <c r="K225" s="42"/>
      <c r="L225" s="95"/>
      <c r="N225" s="5"/>
    </row>
    <row r="226" spans="1:14" s="3" customFormat="1" ht="9.75" customHeight="1">
      <c r="A226" s="42"/>
      <c r="B226" s="95"/>
      <c r="C226" s="42"/>
      <c r="D226" s="95"/>
      <c r="E226" s="42"/>
      <c r="F226" s="95"/>
      <c r="G226" s="42"/>
      <c r="H226" s="95"/>
      <c r="I226" s="42"/>
      <c r="J226" s="95"/>
      <c r="K226" s="42"/>
      <c r="L226" s="95"/>
      <c r="N226" s="5"/>
    </row>
    <row r="227" spans="1:14" s="3" customFormat="1" ht="9.75" customHeight="1">
      <c r="A227" s="42"/>
      <c r="B227" s="95"/>
      <c r="C227" s="42"/>
      <c r="D227" s="95"/>
      <c r="E227" s="42"/>
      <c r="F227" s="95"/>
      <c r="G227" s="42"/>
      <c r="H227" s="95"/>
      <c r="I227" s="42"/>
      <c r="J227" s="95"/>
      <c r="K227" s="42"/>
      <c r="L227" s="95"/>
      <c r="N227" s="5"/>
    </row>
    <row r="228" spans="1:14" s="3" customFormat="1" ht="9.75" customHeight="1">
      <c r="A228" s="42"/>
      <c r="B228" s="95"/>
      <c r="C228" s="42"/>
      <c r="D228" s="95"/>
      <c r="E228" s="42"/>
      <c r="F228" s="95"/>
      <c r="G228" s="42"/>
      <c r="H228" s="95"/>
      <c r="I228" s="42"/>
      <c r="J228" s="95"/>
      <c r="K228" s="42"/>
      <c r="L228" s="95"/>
      <c r="N228" s="5"/>
    </row>
    <row r="229" spans="1:14" s="3" customFormat="1" ht="9.75" customHeight="1">
      <c r="A229" s="42"/>
      <c r="B229" s="95"/>
      <c r="C229" s="42"/>
      <c r="D229" s="95"/>
      <c r="E229" s="42"/>
      <c r="F229" s="95"/>
      <c r="G229" s="42"/>
      <c r="H229" s="95"/>
      <c r="I229" s="42"/>
      <c r="J229" s="95"/>
      <c r="K229" s="42"/>
      <c r="L229" s="95"/>
      <c r="N229" s="5"/>
    </row>
    <row r="230" spans="1:14" s="3" customFormat="1" ht="9.75" customHeight="1">
      <c r="A230" s="42"/>
      <c r="B230" s="95"/>
      <c r="C230" s="42"/>
      <c r="D230" s="95"/>
      <c r="E230" s="42"/>
      <c r="F230" s="95"/>
      <c r="G230" s="42"/>
      <c r="H230" s="95"/>
      <c r="I230" s="42"/>
      <c r="J230" s="95"/>
      <c r="K230" s="42"/>
      <c r="L230" s="95"/>
      <c r="N230" s="5"/>
    </row>
    <row r="231" spans="1:14" s="3" customFormat="1" ht="9.75" customHeight="1">
      <c r="A231" s="42"/>
      <c r="B231" s="95"/>
      <c r="C231" s="42"/>
      <c r="D231" s="95"/>
      <c r="E231" s="42"/>
      <c r="F231" s="95"/>
      <c r="G231" s="42"/>
      <c r="H231" s="95"/>
      <c r="I231" s="42"/>
      <c r="J231" s="95"/>
      <c r="K231" s="42"/>
      <c r="L231" s="95"/>
      <c r="N231" s="5"/>
    </row>
    <row r="232" spans="1:14" s="3" customFormat="1" ht="9.75" customHeight="1">
      <c r="A232" s="42"/>
      <c r="B232" s="95"/>
      <c r="C232" s="42"/>
      <c r="D232" s="95"/>
      <c r="E232" s="42"/>
      <c r="F232" s="95"/>
      <c r="G232" s="42"/>
      <c r="H232" s="95"/>
      <c r="I232" s="42"/>
      <c r="J232" s="95"/>
      <c r="K232" s="42"/>
      <c r="L232" s="95"/>
      <c r="N232" s="5"/>
    </row>
    <row r="233" spans="1:14" s="3" customFormat="1" ht="9.75" customHeight="1">
      <c r="A233" s="42"/>
      <c r="B233" s="95"/>
      <c r="C233" s="42"/>
      <c r="D233" s="95"/>
      <c r="E233" s="42"/>
      <c r="F233" s="95"/>
      <c r="G233" s="42"/>
      <c r="H233" s="95"/>
      <c r="I233" s="42"/>
      <c r="J233" s="95"/>
      <c r="K233" s="42"/>
      <c r="L233" s="95"/>
      <c r="N233" s="5"/>
    </row>
    <row r="234" spans="1:14" s="3" customFormat="1" ht="9.75" customHeight="1">
      <c r="A234" s="42"/>
      <c r="B234" s="95"/>
      <c r="C234" s="42"/>
      <c r="D234" s="95"/>
      <c r="E234" s="42"/>
      <c r="F234" s="95"/>
      <c r="G234" s="42"/>
      <c r="H234" s="95"/>
      <c r="I234" s="42"/>
      <c r="J234" s="95"/>
      <c r="K234" s="42"/>
      <c r="L234" s="95"/>
      <c r="N234" s="5"/>
    </row>
    <row r="235" spans="1:14" s="3" customFormat="1" ht="9.75" customHeight="1">
      <c r="A235" s="42"/>
      <c r="B235" s="95"/>
      <c r="C235" s="42"/>
      <c r="D235" s="95"/>
      <c r="E235" s="42"/>
      <c r="F235" s="95"/>
      <c r="G235" s="42"/>
      <c r="H235" s="95"/>
      <c r="I235" s="42"/>
      <c r="J235" s="95"/>
      <c r="K235" s="42"/>
      <c r="L235" s="95"/>
      <c r="N235" s="5"/>
    </row>
    <row r="236" spans="1:14" s="3" customFormat="1" ht="9.75" customHeight="1">
      <c r="A236" s="42"/>
      <c r="B236" s="95"/>
      <c r="C236" s="42"/>
      <c r="D236" s="95"/>
      <c r="E236" s="42"/>
      <c r="F236" s="95"/>
      <c r="G236" s="42"/>
      <c r="H236" s="95"/>
      <c r="I236" s="42"/>
      <c r="J236" s="95"/>
      <c r="K236" s="42"/>
      <c r="L236" s="95"/>
      <c r="N236" s="5"/>
    </row>
    <row r="237" spans="1:14" s="3" customFormat="1" ht="9.75" customHeight="1">
      <c r="A237" s="42"/>
      <c r="B237" s="95"/>
      <c r="C237" s="42"/>
      <c r="D237" s="95"/>
      <c r="E237" s="42"/>
      <c r="F237" s="95"/>
      <c r="G237" s="42"/>
      <c r="H237" s="95"/>
      <c r="I237" s="42"/>
      <c r="J237" s="95"/>
      <c r="K237" s="42"/>
      <c r="L237" s="95"/>
      <c r="N237" s="5"/>
    </row>
    <row r="238" spans="1:14" s="3" customFormat="1" ht="9.75" customHeight="1">
      <c r="A238" s="42"/>
      <c r="B238" s="95"/>
      <c r="C238" s="42"/>
      <c r="D238" s="95"/>
      <c r="E238" s="42"/>
      <c r="F238" s="95"/>
      <c r="G238" s="42"/>
      <c r="H238" s="95"/>
      <c r="I238" s="42"/>
      <c r="J238" s="95"/>
      <c r="K238" s="42"/>
      <c r="L238" s="95"/>
      <c r="N238" s="5"/>
    </row>
    <row r="239" spans="1:14" s="3" customFormat="1" ht="9.75" customHeight="1">
      <c r="A239" s="42"/>
      <c r="B239" s="95"/>
      <c r="C239" s="42"/>
      <c r="D239" s="95"/>
      <c r="E239" s="42"/>
      <c r="F239" s="95"/>
      <c r="G239" s="42"/>
      <c r="H239" s="95"/>
      <c r="I239" s="42"/>
      <c r="J239" s="95"/>
      <c r="K239" s="42"/>
      <c r="L239" s="95"/>
      <c r="N239" s="5"/>
    </row>
    <row r="240" spans="1:14" s="3" customFormat="1" ht="9.75" customHeight="1">
      <c r="A240" s="42"/>
      <c r="B240" s="95"/>
      <c r="C240" s="42"/>
      <c r="D240" s="95"/>
      <c r="E240" s="42"/>
      <c r="F240" s="95"/>
      <c r="G240" s="42"/>
      <c r="H240" s="95"/>
      <c r="I240" s="42"/>
      <c r="J240" s="95"/>
      <c r="K240" s="42"/>
      <c r="L240" s="95"/>
      <c r="N240" s="5"/>
    </row>
    <row r="241" spans="1:14" s="3" customFormat="1" ht="9.75" customHeight="1">
      <c r="A241" s="42"/>
      <c r="B241" s="95"/>
      <c r="C241" s="42"/>
      <c r="D241" s="95"/>
      <c r="E241" s="42"/>
      <c r="F241" s="95"/>
      <c r="G241" s="42"/>
      <c r="H241" s="95"/>
      <c r="I241" s="42"/>
      <c r="J241" s="95"/>
      <c r="K241" s="42"/>
      <c r="L241" s="95"/>
      <c r="N241" s="5"/>
    </row>
    <row r="242" spans="1:14" s="3" customFormat="1" ht="9.75" customHeight="1">
      <c r="A242" s="42"/>
      <c r="B242" s="95"/>
      <c r="C242" s="42"/>
      <c r="D242" s="95"/>
      <c r="E242" s="42"/>
      <c r="F242" s="95"/>
      <c r="G242" s="42"/>
      <c r="H242" s="95"/>
      <c r="I242" s="42"/>
      <c r="J242" s="95"/>
      <c r="K242" s="42"/>
      <c r="L242" s="95"/>
      <c r="N242" s="5"/>
    </row>
    <row r="243" spans="1:14" s="3" customFormat="1" ht="9.75" customHeight="1">
      <c r="A243" s="42"/>
      <c r="B243" s="95"/>
      <c r="C243" s="42"/>
      <c r="D243" s="95"/>
      <c r="E243" s="42"/>
      <c r="F243" s="95"/>
      <c r="G243" s="42"/>
      <c r="H243" s="95"/>
      <c r="I243" s="42"/>
      <c r="J243" s="95"/>
      <c r="K243" s="42"/>
      <c r="L243" s="95"/>
      <c r="N243" s="5"/>
    </row>
    <row r="244" spans="1:14" s="3" customFormat="1" ht="9.75" customHeight="1">
      <c r="A244" s="42"/>
      <c r="B244" s="95"/>
      <c r="C244" s="42"/>
      <c r="D244" s="95"/>
      <c r="E244" s="42"/>
      <c r="F244" s="95"/>
      <c r="G244" s="42"/>
      <c r="H244" s="95"/>
      <c r="I244" s="42"/>
      <c r="J244" s="95"/>
      <c r="K244" s="42"/>
      <c r="L244" s="95"/>
      <c r="N244" s="5"/>
    </row>
    <row r="245" spans="1:14" s="3" customFormat="1" ht="9.75" customHeight="1">
      <c r="A245" s="42"/>
      <c r="B245" s="95"/>
      <c r="C245" s="42"/>
      <c r="D245" s="95"/>
      <c r="E245" s="42"/>
      <c r="F245" s="95"/>
      <c r="G245" s="42"/>
      <c r="H245" s="95"/>
      <c r="I245" s="42"/>
      <c r="J245" s="95"/>
      <c r="K245" s="42"/>
      <c r="L245" s="95"/>
      <c r="N245" s="5"/>
    </row>
    <row r="246" spans="1:14" s="3" customFormat="1" ht="9.75" customHeight="1">
      <c r="A246" s="42"/>
      <c r="B246" s="95"/>
      <c r="C246" s="42"/>
      <c r="D246" s="95"/>
      <c r="E246" s="42"/>
      <c r="F246" s="95"/>
      <c r="G246" s="42"/>
      <c r="H246" s="95"/>
      <c r="I246" s="42"/>
      <c r="J246" s="95"/>
      <c r="K246" s="42"/>
      <c r="L246" s="95"/>
      <c r="N246" s="5"/>
    </row>
    <row r="247" spans="1:14" s="3" customFormat="1" ht="9.75" customHeight="1">
      <c r="A247" s="42"/>
      <c r="B247" s="95"/>
      <c r="C247" s="42"/>
      <c r="D247" s="95"/>
      <c r="E247" s="42"/>
      <c r="F247" s="95"/>
      <c r="G247" s="42"/>
      <c r="H247" s="95"/>
      <c r="I247" s="42"/>
      <c r="J247" s="95"/>
      <c r="K247" s="42"/>
      <c r="L247" s="95"/>
      <c r="N247" s="5"/>
    </row>
    <row r="248" spans="1:14" s="3" customFormat="1" ht="9.75" customHeight="1">
      <c r="A248" s="42"/>
      <c r="B248" s="95"/>
      <c r="C248" s="42"/>
      <c r="D248" s="95"/>
      <c r="E248" s="42"/>
      <c r="F248" s="95"/>
      <c r="G248" s="42"/>
      <c r="H248" s="95"/>
      <c r="I248" s="42"/>
      <c r="J248" s="95"/>
      <c r="K248" s="42"/>
      <c r="L248" s="95"/>
      <c r="N248" s="5"/>
    </row>
    <row r="249" spans="1:14" s="3" customFormat="1" ht="9.75" customHeight="1">
      <c r="A249" s="42"/>
      <c r="B249" s="95"/>
      <c r="C249" s="42"/>
      <c r="D249" s="95"/>
      <c r="E249" s="42"/>
      <c r="F249" s="95"/>
      <c r="G249" s="42"/>
      <c r="H249" s="95"/>
      <c r="I249" s="42"/>
      <c r="J249" s="95"/>
      <c r="K249" s="42"/>
      <c r="L249" s="95"/>
      <c r="N249" s="5"/>
    </row>
    <row r="250" spans="1:14" s="3" customFormat="1" ht="9.75" customHeight="1">
      <c r="A250" s="42"/>
      <c r="B250" s="95"/>
      <c r="C250" s="42"/>
      <c r="D250" s="95"/>
      <c r="E250" s="42"/>
      <c r="F250" s="95"/>
      <c r="G250" s="42"/>
      <c r="H250" s="95"/>
      <c r="I250" s="42"/>
      <c r="J250" s="95"/>
      <c r="K250" s="42"/>
      <c r="L250" s="95"/>
      <c r="N250" s="5"/>
    </row>
    <row r="251" spans="1:14" s="3" customFormat="1" ht="9.75" customHeight="1">
      <c r="A251" s="42"/>
      <c r="B251" s="95"/>
      <c r="C251" s="42"/>
      <c r="D251" s="95"/>
      <c r="E251" s="42"/>
      <c r="F251" s="95"/>
      <c r="G251" s="42"/>
      <c r="H251" s="95"/>
      <c r="I251" s="42"/>
      <c r="J251" s="95"/>
      <c r="K251" s="42"/>
      <c r="L251" s="95"/>
      <c r="N251" s="5"/>
    </row>
    <row r="252" spans="1:14" s="3" customFormat="1" ht="9.75" customHeight="1">
      <c r="A252" s="42"/>
      <c r="B252" s="95"/>
      <c r="C252" s="42"/>
      <c r="D252" s="95"/>
      <c r="E252" s="42"/>
      <c r="F252" s="95"/>
      <c r="G252" s="42"/>
      <c r="H252" s="95"/>
      <c r="I252" s="42"/>
      <c r="J252" s="95"/>
      <c r="K252" s="42"/>
      <c r="L252" s="95"/>
      <c r="N252" s="5"/>
    </row>
    <row r="253" spans="1:14" s="3" customFormat="1" ht="9.75" customHeight="1">
      <c r="A253" s="42"/>
      <c r="B253" s="95"/>
      <c r="C253" s="42"/>
      <c r="D253" s="95"/>
      <c r="E253" s="42"/>
      <c r="F253" s="95"/>
      <c r="G253" s="42"/>
      <c r="H253" s="95"/>
      <c r="I253" s="42"/>
      <c r="J253" s="95"/>
      <c r="K253" s="42"/>
      <c r="L253" s="95"/>
      <c r="N253" s="5"/>
    </row>
    <row r="254" spans="1:14" s="3" customFormat="1" ht="9.75" customHeight="1">
      <c r="A254" s="42"/>
      <c r="B254" s="95"/>
      <c r="C254" s="42"/>
      <c r="D254" s="95"/>
      <c r="E254" s="42"/>
      <c r="F254" s="95"/>
      <c r="G254" s="42"/>
      <c r="H254" s="95"/>
      <c r="I254" s="42"/>
      <c r="J254" s="95"/>
      <c r="K254" s="42"/>
      <c r="L254" s="95"/>
      <c r="N254" s="5"/>
    </row>
    <row r="255" spans="1:14" s="3" customFormat="1" ht="9.75" customHeight="1">
      <c r="A255" s="42"/>
      <c r="B255" s="95"/>
      <c r="C255" s="42"/>
      <c r="D255" s="95"/>
      <c r="E255" s="42"/>
      <c r="F255" s="95"/>
      <c r="G255" s="42"/>
      <c r="H255" s="95"/>
      <c r="I255" s="42"/>
      <c r="J255" s="95"/>
      <c r="K255" s="42"/>
      <c r="L255" s="95"/>
      <c r="N255" s="5"/>
    </row>
    <row r="256" spans="1:14" s="3" customFormat="1" ht="9.75" customHeight="1">
      <c r="A256" s="42"/>
      <c r="B256" s="95"/>
      <c r="C256" s="42"/>
      <c r="D256" s="95"/>
      <c r="E256" s="42"/>
      <c r="F256" s="95"/>
      <c r="G256" s="42"/>
      <c r="H256" s="95"/>
      <c r="I256" s="42"/>
      <c r="J256" s="95"/>
      <c r="K256" s="42"/>
      <c r="L256" s="95"/>
      <c r="N256" s="5"/>
    </row>
    <row r="257" spans="1:14" s="3" customFormat="1" ht="9.75" customHeight="1">
      <c r="A257" s="42"/>
      <c r="B257" s="95"/>
      <c r="C257" s="42"/>
      <c r="D257" s="95"/>
      <c r="E257" s="42"/>
      <c r="F257" s="95"/>
      <c r="G257" s="42"/>
      <c r="H257" s="95"/>
      <c r="I257" s="42"/>
      <c r="J257" s="95"/>
      <c r="K257" s="42"/>
      <c r="L257" s="95"/>
      <c r="N257" s="5"/>
    </row>
    <row r="258" spans="1:14" s="3" customFormat="1" ht="9.75" customHeight="1">
      <c r="A258" s="42"/>
      <c r="B258" s="95"/>
      <c r="C258" s="42"/>
      <c r="D258" s="95"/>
      <c r="E258" s="42"/>
      <c r="F258" s="95"/>
      <c r="G258" s="42"/>
      <c r="H258" s="95"/>
      <c r="I258" s="42"/>
      <c r="J258" s="95"/>
      <c r="K258" s="42"/>
      <c r="L258" s="95"/>
      <c r="N258" s="5"/>
    </row>
    <row r="259" spans="1:14" s="3" customFormat="1" ht="9.75" customHeight="1">
      <c r="A259" s="42"/>
      <c r="B259" s="95"/>
      <c r="C259" s="42"/>
      <c r="D259" s="95"/>
      <c r="E259" s="42"/>
      <c r="F259" s="95"/>
      <c r="G259" s="42"/>
      <c r="H259" s="95"/>
      <c r="I259" s="42"/>
      <c r="J259" s="95"/>
      <c r="K259" s="42"/>
      <c r="L259" s="95"/>
      <c r="N259" s="5"/>
    </row>
    <row r="260" spans="1:14" s="3" customFormat="1" ht="9.75" customHeight="1">
      <c r="A260" s="42"/>
      <c r="B260" s="95"/>
      <c r="C260" s="42"/>
      <c r="D260" s="95"/>
      <c r="E260" s="42"/>
      <c r="F260" s="95"/>
      <c r="G260" s="42"/>
      <c r="H260" s="95"/>
      <c r="I260" s="42"/>
      <c r="J260" s="95"/>
      <c r="K260" s="42"/>
      <c r="L260" s="95"/>
      <c r="N260" s="5"/>
    </row>
    <row r="261" spans="1:14" s="3" customFormat="1" ht="9.75" customHeight="1">
      <c r="A261" s="42"/>
      <c r="B261" s="95"/>
      <c r="C261" s="42"/>
      <c r="D261" s="95"/>
      <c r="E261" s="42"/>
      <c r="F261" s="95"/>
      <c r="G261" s="42"/>
      <c r="H261" s="95"/>
      <c r="I261" s="42"/>
      <c r="J261" s="95"/>
      <c r="K261" s="42"/>
      <c r="L261" s="95"/>
      <c r="N261" s="5"/>
    </row>
    <row r="262" spans="1:14" s="3" customFormat="1" ht="9.75" customHeight="1">
      <c r="A262" s="42"/>
      <c r="B262" s="95"/>
      <c r="C262" s="42"/>
      <c r="D262" s="95"/>
      <c r="E262" s="42"/>
      <c r="F262" s="95"/>
      <c r="G262" s="42"/>
      <c r="H262" s="95"/>
      <c r="I262" s="42"/>
      <c r="J262" s="95"/>
      <c r="K262" s="42"/>
      <c r="L262" s="95"/>
      <c r="N262" s="5"/>
    </row>
    <row r="263" spans="1:14" s="3" customFormat="1" ht="9.75" customHeight="1">
      <c r="A263" s="42"/>
      <c r="B263" s="95"/>
      <c r="C263" s="42"/>
      <c r="D263" s="95"/>
      <c r="E263" s="42"/>
      <c r="F263" s="95"/>
      <c r="G263" s="42"/>
      <c r="H263" s="95"/>
      <c r="I263" s="42"/>
      <c r="J263" s="95"/>
      <c r="K263" s="42"/>
      <c r="L263" s="95"/>
      <c r="N263" s="5"/>
    </row>
    <row r="264" spans="1:14" s="3" customFormat="1" ht="9.75" customHeight="1">
      <c r="A264" s="42"/>
      <c r="B264" s="95"/>
      <c r="C264" s="42"/>
      <c r="D264" s="95"/>
      <c r="E264" s="42"/>
      <c r="F264" s="95"/>
      <c r="G264" s="42"/>
      <c r="H264" s="95"/>
      <c r="I264" s="42"/>
      <c r="J264" s="95"/>
      <c r="K264" s="42"/>
      <c r="L264" s="95"/>
      <c r="N264" s="5"/>
    </row>
    <row r="265" spans="1:14" s="3" customFormat="1" ht="9.75" customHeight="1">
      <c r="A265" s="42"/>
      <c r="B265" s="95"/>
      <c r="C265" s="42"/>
      <c r="D265" s="95"/>
      <c r="E265" s="42"/>
      <c r="F265" s="95"/>
      <c r="G265" s="42"/>
      <c r="H265" s="95"/>
      <c r="I265" s="42"/>
      <c r="J265" s="95"/>
      <c r="K265" s="42"/>
      <c r="L265" s="95"/>
      <c r="N265" s="5"/>
    </row>
    <row r="266" spans="1:14" s="3" customFormat="1" ht="9.75" customHeight="1">
      <c r="A266" s="42"/>
      <c r="B266" s="95"/>
      <c r="C266" s="42"/>
      <c r="D266" s="95"/>
      <c r="E266" s="42"/>
      <c r="F266" s="95"/>
      <c r="G266" s="42"/>
      <c r="H266" s="95"/>
      <c r="I266" s="42"/>
      <c r="J266" s="95"/>
      <c r="K266" s="42"/>
      <c r="L266" s="95"/>
      <c r="N266" s="5"/>
    </row>
    <row r="267" spans="1:14" s="3" customFormat="1" ht="9.75" customHeight="1">
      <c r="A267" s="42"/>
      <c r="B267" s="95"/>
      <c r="C267" s="42"/>
      <c r="D267" s="95"/>
      <c r="E267" s="42"/>
      <c r="F267" s="95"/>
      <c r="G267" s="42"/>
      <c r="H267" s="95"/>
      <c r="I267" s="42"/>
      <c r="J267" s="95"/>
      <c r="K267" s="42"/>
      <c r="L267" s="95"/>
      <c r="N267" s="5"/>
    </row>
    <row r="268" spans="1:14" s="3" customFormat="1" ht="9.75" customHeight="1">
      <c r="A268" s="42"/>
      <c r="B268" s="95"/>
      <c r="C268" s="42"/>
      <c r="D268" s="95"/>
      <c r="E268" s="42"/>
      <c r="F268" s="95"/>
      <c r="G268" s="42"/>
      <c r="H268" s="95"/>
      <c r="I268" s="42"/>
      <c r="J268" s="95"/>
      <c r="K268" s="42"/>
      <c r="L268" s="95"/>
      <c r="N268" s="5"/>
    </row>
    <row r="269" spans="1:14" s="3" customFormat="1" ht="9.75" customHeight="1">
      <c r="A269" s="42"/>
      <c r="B269" s="95"/>
      <c r="C269" s="42"/>
      <c r="D269" s="95"/>
      <c r="E269" s="42"/>
      <c r="F269" s="95"/>
      <c r="G269" s="42"/>
      <c r="H269" s="95"/>
      <c r="I269" s="42"/>
      <c r="J269" s="95"/>
      <c r="K269" s="42"/>
      <c r="L269" s="95"/>
      <c r="N269" s="5"/>
    </row>
    <row r="270" spans="1:14" s="3" customFormat="1" ht="9.75" customHeight="1">
      <c r="A270" s="42"/>
      <c r="B270" s="95"/>
      <c r="C270" s="42"/>
      <c r="D270" s="95"/>
      <c r="E270" s="42"/>
      <c r="F270" s="95"/>
      <c r="G270" s="42"/>
      <c r="H270" s="95"/>
      <c r="I270" s="42"/>
      <c r="J270" s="95"/>
      <c r="K270" s="42"/>
      <c r="L270" s="95"/>
      <c r="N270" s="5"/>
    </row>
    <row r="271" spans="1:14" s="3" customFormat="1" ht="9.75" customHeight="1">
      <c r="A271" s="42"/>
      <c r="B271" s="95"/>
      <c r="C271" s="42"/>
      <c r="D271" s="95"/>
      <c r="E271" s="42"/>
      <c r="F271" s="95"/>
      <c r="G271" s="42"/>
      <c r="H271" s="95"/>
      <c r="I271" s="42"/>
      <c r="J271" s="95"/>
      <c r="K271" s="42"/>
      <c r="L271" s="95"/>
      <c r="N271" s="5"/>
    </row>
    <row r="272" spans="1:14" s="3" customFormat="1" ht="9.75" customHeight="1">
      <c r="A272" s="42"/>
      <c r="B272" s="95"/>
      <c r="C272" s="42"/>
      <c r="D272" s="95"/>
      <c r="E272" s="42"/>
      <c r="F272" s="95"/>
      <c r="G272" s="42"/>
      <c r="H272" s="95"/>
      <c r="I272" s="42"/>
      <c r="J272" s="95"/>
      <c r="K272" s="42"/>
      <c r="L272" s="95"/>
      <c r="N272" s="5"/>
    </row>
    <row r="273" spans="1:14" s="3" customFormat="1" ht="9.75" customHeight="1">
      <c r="A273" s="42"/>
      <c r="B273" s="95"/>
      <c r="C273" s="42"/>
      <c r="D273" s="95"/>
      <c r="E273" s="42"/>
      <c r="F273" s="95"/>
      <c r="G273" s="42"/>
      <c r="H273" s="95"/>
      <c r="I273" s="42"/>
      <c r="J273" s="95"/>
      <c r="K273" s="42"/>
      <c r="L273" s="95"/>
      <c r="N273" s="5"/>
    </row>
    <row r="274" spans="1:14" s="3" customFormat="1" ht="9.75" customHeight="1">
      <c r="A274" s="42"/>
      <c r="B274" s="95"/>
      <c r="C274" s="42"/>
      <c r="D274" s="95"/>
      <c r="E274" s="42"/>
      <c r="F274" s="95"/>
      <c r="G274" s="42"/>
      <c r="H274" s="95"/>
      <c r="I274" s="42"/>
      <c r="J274" s="95"/>
      <c r="K274" s="42"/>
      <c r="L274" s="95"/>
      <c r="N274" s="5"/>
    </row>
    <row r="275" spans="1:14" s="3" customFormat="1" ht="9.75" customHeight="1">
      <c r="A275" s="42"/>
      <c r="B275" s="95"/>
      <c r="C275" s="42"/>
      <c r="D275" s="95"/>
      <c r="E275" s="42"/>
      <c r="F275" s="95"/>
      <c r="G275" s="42"/>
      <c r="H275" s="95"/>
      <c r="I275" s="42"/>
      <c r="J275" s="95"/>
      <c r="K275" s="42"/>
      <c r="L275" s="95"/>
      <c r="N275" s="5"/>
    </row>
    <row r="276" spans="1:14" s="3" customFormat="1" ht="9.75" customHeight="1">
      <c r="A276" s="42"/>
      <c r="B276" s="95"/>
      <c r="C276" s="42"/>
      <c r="D276" s="95"/>
      <c r="E276" s="42"/>
      <c r="F276" s="95"/>
      <c r="G276" s="42"/>
      <c r="H276" s="95"/>
      <c r="I276" s="42"/>
      <c r="J276" s="95"/>
      <c r="K276" s="42"/>
      <c r="L276" s="95"/>
      <c r="N276" s="5"/>
    </row>
    <row r="277" spans="1:14" s="3" customFormat="1" ht="9.75" customHeight="1">
      <c r="A277" s="42"/>
      <c r="B277" s="95"/>
      <c r="C277" s="42"/>
      <c r="D277" s="95"/>
      <c r="E277" s="42"/>
      <c r="F277" s="95"/>
      <c r="G277" s="42"/>
      <c r="H277" s="95"/>
      <c r="I277" s="42"/>
      <c r="J277" s="95"/>
      <c r="K277" s="42"/>
      <c r="L277" s="95"/>
      <c r="N277" s="5"/>
    </row>
    <row r="278" spans="1:14" s="3" customFormat="1" ht="9.75" customHeight="1">
      <c r="A278" s="42"/>
      <c r="B278" s="95"/>
      <c r="C278" s="42"/>
      <c r="D278" s="95"/>
      <c r="E278" s="42"/>
      <c r="F278" s="95"/>
      <c r="G278" s="42"/>
      <c r="H278" s="95"/>
      <c r="I278" s="42"/>
      <c r="J278" s="95"/>
      <c r="K278" s="42"/>
      <c r="L278" s="95"/>
      <c r="N278" s="5"/>
    </row>
    <row r="279" spans="1:14" s="3" customFormat="1" ht="9.75" customHeight="1">
      <c r="A279" s="42"/>
      <c r="B279" s="95"/>
      <c r="C279" s="42"/>
      <c r="D279" s="95"/>
      <c r="E279" s="42"/>
      <c r="F279" s="95"/>
      <c r="G279" s="42"/>
      <c r="H279" s="95"/>
      <c r="I279" s="42"/>
      <c r="J279" s="95"/>
      <c r="K279" s="42"/>
      <c r="L279" s="95"/>
      <c r="N279" s="5"/>
    </row>
    <row r="280" spans="1:14" s="3" customFormat="1" ht="9.75" customHeight="1">
      <c r="A280" s="42"/>
      <c r="B280" s="95"/>
      <c r="C280" s="42"/>
      <c r="D280" s="95"/>
      <c r="E280" s="42"/>
      <c r="F280" s="95"/>
      <c r="G280" s="42"/>
      <c r="H280" s="95"/>
      <c r="I280" s="42"/>
      <c r="J280" s="95"/>
      <c r="K280" s="42"/>
      <c r="L280" s="95"/>
      <c r="N280" s="5"/>
    </row>
    <row r="281" spans="1:14" s="3" customFormat="1" ht="9.75" customHeight="1">
      <c r="A281" s="42"/>
      <c r="B281" s="95"/>
      <c r="C281" s="42"/>
      <c r="D281" s="95"/>
      <c r="E281" s="42"/>
      <c r="F281" s="95"/>
      <c r="G281" s="42"/>
      <c r="H281" s="95"/>
      <c r="I281" s="42"/>
      <c r="J281" s="95"/>
      <c r="K281" s="42"/>
      <c r="L281" s="95"/>
      <c r="N281" s="5"/>
    </row>
    <row r="282" spans="1:14" s="3" customFormat="1" ht="9.75" customHeight="1">
      <c r="A282" s="42"/>
      <c r="B282" s="95"/>
      <c r="C282" s="42"/>
      <c r="D282" s="95"/>
      <c r="E282" s="42"/>
      <c r="F282" s="95"/>
      <c r="G282" s="42"/>
      <c r="H282" s="95"/>
      <c r="I282" s="42"/>
      <c r="J282" s="95"/>
      <c r="K282" s="42"/>
      <c r="L282" s="95"/>
      <c r="N282" s="5"/>
    </row>
    <row r="283" spans="1:14" s="3" customFormat="1" ht="9.75" customHeight="1">
      <c r="A283" s="42"/>
      <c r="B283" s="95"/>
      <c r="C283" s="42"/>
      <c r="D283" s="95"/>
      <c r="E283" s="42"/>
      <c r="F283" s="95"/>
      <c r="G283" s="42"/>
      <c r="H283" s="95"/>
      <c r="I283" s="42"/>
      <c r="J283" s="95"/>
      <c r="K283" s="42"/>
      <c r="L283" s="95"/>
      <c r="N283" s="5"/>
    </row>
    <row r="284" spans="1:14" s="3" customFormat="1" ht="9.75" customHeight="1">
      <c r="A284" s="42"/>
      <c r="B284" s="95"/>
      <c r="C284" s="42"/>
      <c r="D284" s="95"/>
      <c r="E284" s="42"/>
      <c r="F284" s="95"/>
      <c r="G284" s="42"/>
      <c r="H284" s="95"/>
      <c r="I284" s="42"/>
      <c r="J284" s="95"/>
      <c r="K284" s="42"/>
      <c r="L284" s="95"/>
      <c r="N284" s="5"/>
    </row>
    <row r="285" spans="1:14" s="3" customFormat="1" ht="9.75" customHeight="1">
      <c r="A285" s="42"/>
      <c r="B285" s="95"/>
      <c r="C285" s="42"/>
      <c r="D285" s="95"/>
      <c r="E285" s="42"/>
      <c r="F285" s="95"/>
      <c r="G285" s="42"/>
      <c r="H285" s="95"/>
      <c r="I285" s="42"/>
      <c r="J285" s="95"/>
      <c r="K285" s="42"/>
      <c r="L285" s="95"/>
      <c r="N285" s="5"/>
    </row>
    <row r="286" spans="1:14" s="3" customFormat="1" ht="9.75" customHeight="1">
      <c r="A286" s="42"/>
      <c r="B286" s="95"/>
      <c r="C286" s="42"/>
      <c r="D286" s="95"/>
      <c r="E286" s="42"/>
      <c r="F286" s="95"/>
      <c r="G286" s="42"/>
      <c r="H286" s="95"/>
      <c r="I286" s="42"/>
      <c r="J286" s="95"/>
      <c r="K286" s="42"/>
      <c r="L286" s="95"/>
      <c r="N286" s="5"/>
    </row>
    <row r="287" spans="1:14" s="3" customFormat="1" ht="9.75" customHeight="1">
      <c r="A287" s="42"/>
      <c r="B287" s="95"/>
      <c r="C287" s="42"/>
      <c r="D287" s="95"/>
      <c r="E287" s="42"/>
      <c r="F287" s="95"/>
      <c r="G287" s="42"/>
      <c r="H287" s="95"/>
      <c r="I287" s="42"/>
      <c r="J287" s="95"/>
      <c r="K287" s="42"/>
      <c r="L287" s="95"/>
      <c r="N287" s="5"/>
    </row>
    <row r="288" spans="1:14" s="3" customFormat="1" ht="9.75" customHeight="1">
      <c r="A288" s="42"/>
      <c r="B288" s="95"/>
      <c r="C288" s="42"/>
      <c r="D288" s="95"/>
      <c r="E288" s="42"/>
      <c r="F288" s="95"/>
      <c r="G288" s="42"/>
      <c r="H288" s="95"/>
      <c r="I288" s="42"/>
      <c r="J288" s="95"/>
      <c r="K288" s="42"/>
      <c r="L288" s="95"/>
      <c r="N288" s="5"/>
    </row>
    <row r="289" spans="1:14" s="3" customFormat="1" ht="9.75" customHeight="1">
      <c r="A289" s="42"/>
      <c r="B289" s="95"/>
      <c r="C289" s="42"/>
      <c r="D289" s="95"/>
      <c r="E289" s="42"/>
      <c r="F289" s="95"/>
      <c r="G289" s="42"/>
      <c r="H289" s="95"/>
      <c r="I289" s="42"/>
      <c r="J289" s="95"/>
      <c r="K289" s="42"/>
      <c r="L289" s="95"/>
      <c r="N289" s="5"/>
    </row>
    <row r="290" spans="1:14" s="3" customFormat="1" ht="9.75" customHeight="1">
      <c r="A290" s="42"/>
      <c r="B290" s="95"/>
      <c r="C290" s="42"/>
      <c r="D290" s="95"/>
      <c r="E290" s="42"/>
      <c r="F290" s="95"/>
      <c r="G290" s="42"/>
      <c r="H290" s="95"/>
      <c r="I290" s="42"/>
      <c r="J290" s="95"/>
      <c r="K290" s="42"/>
      <c r="L290" s="95"/>
      <c r="N290" s="5"/>
    </row>
    <row r="291" spans="1:14" s="3" customFormat="1" ht="9.75" customHeight="1">
      <c r="A291" s="42"/>
      <c r="B291" s="95"/>
      <c r="C291" s="42"/>
      <c r="D291" s="95"/>
      <c r="E291" s="42"/>
      <c r="F291" s="95"/>
      <c r="G291" s="42"/>
      <c r="H291" s="95"/>
      <c r="I291" s="42"/>
      <c r="J291" s="95"/>
      <c r="K291" s="42"/>
      <c r="L291" s="95"/>
      <c r="N291" s="5"/>
    </row>
    <row r="292" spans="1:14" s="3" customFormat="1" ht="9.75" customHeight="1">
      <c r="A292" s="42"/>
      <c r="B292" s="95"/>
      <c r="C292" s="42"/>
      <c r="D292" s="95"/>
      <c r="E292" s="42"/>
      <c r="F292" s="95"/>
      <c r="G292" s="42"/>
      <c r="H292" s="95"/>
      <c r="I292" s="42"/>
      <c r="J292" s="95"/>
      <c r="K292" s="42"/>
      <c r="L292" s="95"/>
      <c r="N292" s="5"/>
    </row>
    <row r="293" spans="1:14" s="3" customFormat="1" ht="9.75" customHeight="1">
      <c r="A293" s="42"/>
      <c r="B293" s="95"/>
      <c r="C293" s="42"/>
      <c r="D293" s="95"/>
      <c r="E293" s="42"/>
      <c r="F293" s="95"/>
      <c r="G293" s="42"/>
      <c r="H293" s="95"/>
      <c r="I293" s="42"/>
      <c r="J293" s="95"/>
      <c r="K293" s="42"/>
      <c r="L293" s="95"/>
      <c r="N293" s="5"/>
    </row>
    <row r="294" spans="1:14" s="3" customFormat="1" ht="9.75" customHeight="1">
      <c r="A294" s="42"/>
      <c r="B294" s="95"/>
      <c r="C294" s="42"/>
      <c r="D294" s="95"/>
      <c r="E294" s="42"/>
      <c r="F294" s="95"/>
      <c r="G294" s="42"/>
      <c r="H294" s="95"/>
      <c r="I294" s="42"/>
      <c r="J294" s="95"/>
      <c r="K294" s="42"/>
      <c r="L294" s="95"/>
      <c r="N294" s="5"/>
    </row>
    <row r="295" spans="1:14" s="3" customFormat="1" ht="9.75" customHeight="1">
      <c r="A295" s="42"/>
      <c r="B295" s="95"/>
      <c r="C295" s="42"/>
      <c r="D295" s="95"/>
      <c r="E295" s="42"/>
      <c r="F295" s="95"/>
      <c r="G295" s="42"/>
      <c r="H295" s="95"/>
      <c r="I295" s="42"/>
      <c r="J295" s="95"/>
      <c r="K295" s="42"/>
      <c r="L295" s="95"/>
      <c r="N295" s="5"/>
    </row>
    <row r="296" spans="1:14" s="3" customFormat="1" ht="9.75" customHeight="1">
      <c r="A296" s="42"/>
      <c r="B296" s="95"/>
      <c r="C296" s="42"/>
      <c r="D296" s="95"/>
      <c r="E296" s="42"/>
      <c r="F296" s="95"/>
      <c r="G296" s="42"/>
      <c r="H296" s="95"/>
      <c r="I296" s="42"/>
      <c r="J296" s="95"/>
      <c r="K296" s="42"/>
      <c r="L296" s="95"/>
      <c r="N296" s="5"/>
    </row>
    <row r="297" spans="1:14" s="3" customFormat="1" ht="9.75" customHeight="1">
      <c r="A297" s="42"/>
      <c r="B297" s="95"/>
      <c r="C297" s="42"/>
      <c r="D297" s="95"/>
      <c r="E297" s="42"/>
      <c r="F297" s="95"/>
      <c r="G297" s="42"/>
      <c r="H297" s="95"/>
      <c r="I297" s="42"/>
      <c r="J297" s="95"/>
      <c r="K297" s="42"/>
      <c r="L297" s="95"/>
      <c r="N297" s="5"/>
    </row>
    <row r="298" spans="1:14" s="3" customFormat="1" ht="9.75" customHeight="1">
      <c r="A298" s="42"/>
      <c r="B298" s="95"/>
      <c r="C298" s="42"/>
      <c r="D298" s="95"/>
      <c r="E298" s="42"/>
      <c r="F298" s="95"/>
      <c r="G298" s="42"/>
      <c r="H298" s="95"/>
      <c r="I298" s="42"/>
      <c r="J298" s="95"/>
      <c r="K298" s="42"/>
      <c r="L298" s="95"/>
      <c r="N298" s="5"/>
    </row>
    <row r="299" spans="1:14" s="3" customFormat="1" ht="9.75" customHeight="1">
      <c r="A299" s="42"/>
      <c r="B299" s="95"/>
      <c r="C299" s="42"/>
      <c r="D299" s="95"/>
      <c r="E299" s="42"/>
      <c r="F299" s="95"/>
      <c r="G299" s="42"/>
      <c r="H299" s="95"/>
      <c r="I299" s="42"/>
      <c r="J299" s="95"/>
      <c r="K299" s="42"/>
      <c r="L299" s="95"/>
      <c r="N299" s="5"/>
    </row>
    <row r="300" spans="1:14" s="3" customFormat="1" ht="9.75" customHeight="1">
      <c r="A300" s="42"/>
      <c r="B300" s="95"/>
      <c r="C300" s="42"/>
      <c r="D300" s="95"/>
      <c r="E300" s="42"/>
      <c r="F300" s="95"/>
      <c r="G300" s="42"/>
      <c r="H300" s="95"/>
      <c r="I300" s="42"/>
      <c r="J300" s="95"/>
      <c r="K300" s="42"/>
      <c r="L300" s="95"/>
      <c r="N300" s="5"/>
    </row>
    <row r="301" spans="1:14" s="3" customFormat="1" ht="9.75" customHeight="1">
      <c r="A301" s="42"/>
      <c r="B301" s="95"/>
      <c r="C301" s="42"/>
      <c r="D301" s="95"/>
      <c r="E301" s="42"/>
      <c r="F301" s="95"/>
      <c r="G301" s="42"/>
      <c r="H301" s="95"/>
      <c r="I301" s="42"/>
      <c r="J301" s="95"/>
      <c r="K301" s="42"/>
      <c r="L301" s="95"/>
      <c r="N301" s="5"/>
    </row>
    <row r="302" spans="1:14" s="3" customFormat="1" ht="9.75" customHeight="1">
      <c r="A302" s="42"/>
      <c r="B302" s="95"/>
      <c r="C302" s="42"/>
      <c r="D302" s="95"/>
      <c r="E302" s="42"/>
      <c r="F302" s="95"/>
      <c r="G302" s="42"/>
      <c r="H302" s="95"/>
      <c r="I302" s="42"/>
      <c r="J302" s="95"/>
      <c r="K302" s="42"/>
      <c r="L302" s="95"/>
      <c r="N302" s="5"/>
    </row>
    <row r="303" spans="1:14" s="3" customFormat="1" ht="9.75" customHeight="1">
      <c r="A303" s="42"/>
      <c r="B303" s="95"/>
      <c r="C303" s="42"/>
      <c r="D303" s="95"/>
      <c r="E303" s="42"/>
      <c r="F303" s="95"/>
      <c r="G303" s="42"/>
      <c r="H303" s="95"/>
      <c r="I303" s="42"/>
      <c r="J303" s="95"/>
      <c r="K303" s="42"/>
      <c r="L303" s="95"/>
      <c r="N303" s="5"/>
    </row>
    <row r="304" spans="1:14" s="3" customFormat="1" ht="9.75" customHeight="1">
      <c r="A304" s="42"/>
      <c r="B304" s="95"/>
      <c r="C304" s="42"/>
      <c r="D304" s="95"/>
      <c r="E304" s="42"/>
      <c r="F304" s="95"/>
      <c r="G304" s="42"/>
      <c r="H304" s="95"/>
      <c r="I304" s="42"/>
      <c r="J304" s="95"/>
      <c r="K304" s="42"/>
      <c r="L304" s="95"/>
      <c r="N304" s="5"/>
    </row>
    <row r="305" spans="1:14" s="3" customFormat="1" ht="9.75" customHeight="1">
      <c r="A305" s="42"/>
      <c r="B305" s="95"/>
      <c r="C305" s="42"/>
      <c r="D305" s="95"/>
      <c r="E305" s="42"/>
      <c r="F305" s="95"/>
      <c r="G305" s="42"/>
      <c r="H305" s="95"/>
      <c r="I305" s="42"/>
      <c r="J305" s="95"/>
      <c r="K305" s="42"/>
      <c r="L305" s="95"/>
      <c r="N305" s="5"/>
    </row>
    <row r="306" spans="1:14" s="3" customFormat="1" ht="9.75" customHeight="1">
      <c r="A306" s="42"/>
      <c r="B306" s="95"/>
      <c r="C306" s="42"/>
      <c r="D306" s="95"/>
      <c r="E306" s="42"/>
      <c r="F306" s="95"/>
      <c r="G306" s="42"/>
      <c r="H306" s="95"/>
      <c r="I306" s="42"/>
      <c r="J306" s="95"/>
      <c r="K306" s="42"/>
      <c r="L306" s="95"/>
      <c r="N306" s="5"/>
    </row>
    <row r="307" spans="1:14" s="3" customFormat="1" ht="9.75" customHeight="1">
      <c r="A307" s="42"/>
      <c r="B307" s="95"/>
      <c r="C307" s="42"/>
      <c r="D307" s="95"/>
      <c r="E307" s="42"/>
      <c r="F307" s="95"/>
      <c r="G307" s="42"/>
      <c r="H307" s="95"/>
      <c r="I307" s="42"/>
      <c r="J307" s="95"/>
      <c r="K307" s="42"/>
      <c r="L307" s="95"/>
      <c r="N307" s="5"/>
    </row>
    <row r="308" spans="1:14" s="3" customFormat="1" ht="9.75" customHeight="1">
      <c r="A308" s="42"/>
      <c r="B308" s="95"/>
      <c r="C308" s="42"/>
      <c r="D308" s="95"/>
      <c r="E308" s="42"/>
      <c r="F308" s="95"/>
      <c r="G308" s="42"/>
      <c r="H308" s="95"/>
      <c r="I308" s="42"/>
      <c r="J308" s="95"/>
      <c r="K308" s="42"/>
      <c r="L308" s="95"/>
      <c r="N308" s="5"/>
    </row>
    <row r="309" spans="1:14" s="3" customFormat="1" ht="9.75" customHeight="1">
      <c r="A309" s="42"/>
      <c r="B309" s="95"/>
      <c r="C309" s="42"/>
      <c r="D309" s="95"/>
      <c r="E309" s="42"/>
      <c r="F309" s="95"/>
      <c r="G309" s="42"/>
      <c r="H309" s="95"/>
      <c r="I309" s="42"/>
      <c r="J309" s="95"/>
      <c r="K309" s="42"/>
      <c r="L309" s="95"/>
      <c r="N309" s="5"/>
    </row>
    <row r="310" spans="1:14" s="3" customFormat="1" ht="9.75" customHeight="1">
      <c r="A310" s="42"/>
      <c r="B310" s="95"/>
      <c r="C310" s="42"/>
      <c r="D310" s="95"/>
      <c r="E310" s="42"/>
      <c r="F310" s="95"/>
      <c r="G310" s="42"/>
      <c r="H310" s="95"/>
      <c r="I310" s="42"/>
      <c r="J310" s="95"/>
      <c r="K310" s="42"/>
      <c r="L310" s="95"/>
      <c r="N310" s="5"/>
    </row>
    <row r="311" spans="1:14" s="3" customFormat="1" ht="9.75" customHeight="1">
      <c r="A311" s="42"/>
      <c r="B311" s="95"/>
      <c r="C311" s="42"/>
      <c r="D311" s="95"/>
      <c r="E311" s="42"/>
      <c r="F311" s="95"/>
      <c r="G311" s="42"/>
      <c r="H311" s="95"/>
      <c r="I311" s="42"/>
      <c r="J311" s="95"/>
      <c r="K311" s="42"/>
      <c r="L311" s="95"/>
      <c r="N311" s="5"/>
    </row>
    <row r="312" spans="1:14" s="3" customFormat="1" ht="9.75" customHeight="1">
      <c r="A312" s="42"/>
      <c r="B312" s="95"/>
      <c r="C312" s="42"/>
      <c r="D312" s="95"/>
      <c r="E312" s="42"/>
      <c r="F312" s="95"/>
      <c r="G312" s="42"/>
      <c r="H312" s="95"/>
      <c r="I312" s="42"/>
      <c r="J312" s="95"/>
      <c r="K312" s="42"/>
      <c r="L312" s="95"/>
      <c r="N312" s="5"/>
    </row>
    <row r="313" spans="1:14" s="3" customFormat="1" ht="9.75" customHeight="1">
      <c r="A313" s="42"/>
      <c r="B313" s="95"/>
      <c r="C313" s="42"/>
      <c r="D313" s="95"/>
      <c r="E313" s="42"/>
      <c r="F313" s="95"/>
      <c r="G313" s="42"/>
      <c r="H313" s="95"/>
      <c r="I313" s="42"/>
      <c r="J313" s="95"/>
      <c r="K313" s="42"/>
      <c r="L313" s="95"/>
      <c r="N313" s="5"/>
    </row>
    <row r="314" spans="1:14" s="3" customFormat="1" ht="9.75" customHeight="1">
      <c r="A314" s="42"/>
      <c r="B314" s="95"/>
      <c r="C314" s="42"/>
      <c r="D314" s="95"/>
      <c r="E314" s="42"/>
      <c r="F314" s="95"/>
      <c r="G314" s="42"/>
      <c r="H314" s="95"/>
      <c r="I314" s="42"/>
      <c r="J314" s="95"/>
      <c r="K314" s="42"/>
      <c r="L314" s="95"/>
      <c r="N314" s="5"/>
    </row>
    <row r="315" spans="1:14" s="3" customFormat="1" ht="9.75" customHeight="1">
      <c r="A315" s="42"/>
      <c r="B315" s="95"/>
      <c r="C315" s="42"/>
      <c r="D315" s="95"/>
      <c r="E315" s="42"/>
      <c r="F315" s="95"/>
      <c r="G315" s="42"/>
      <c r="H315" s="95"/>
      <c r="I315" s="42"/>
      <c r="J315" s="95"/>
      <c r="K315" s="42"/>
      <c r="L315" s="95"/>
      <c r="N315" s="5"/>
    </row>
    <row r="316" spans="1:14" s="3" customFormat="1" ht="9.75" customHeight="1">
      <c r="A316" s="42"/>
      <c r="B316" s="95"/>
      <c r="C316" s="42"/>
      <c r="D316" s="95"/>
      <c r="E316" s="42"/>
      <c r="F316" s="95"/>
      <c r="G316" s="42"/>
      <c r="H316" s="95"/>
      <c r="I316" s="42"/>
      <c r="J316" s="95"/>
      <c r="K316" s="42"/>
      <c r="L316" s="95"/>
      <c r="N316" s="5"/>
    </row>
    <row r="317" spans="1:14" s="3" customFormat="1" ht="9.75" customHeight="1">
      <c r="A317" s="42"/>
      <c r="B317" s="95"/>
      <c r="C317" s="42"/>
      <c r="D317" s="95"/>
      <c r="E317" s="42"/>
      <c r="F317" s="95"/>
      <c r="G317" s="42"/>
      <c r="H317" s="95"/>
      <c r="I317" s="42"/>
      <c r="J317" s="95"/>
      <c r="K317" s="42"/>
      <c r="L317" s="95"/>
      <c r="N317" s="5"/>
    </row>
    <row r="318" spans="1:14" s="3" customFormat="1" ht="9.75" customHeight="1">
      <c r="A318" s="42"/>
      <c r="B318" s="95"/>
      <c r="C318" s="42"/>
      <c r="D318" s="95"/>
      <c r="E318" s="42"/>
      <c r="F318" s="95"/>
      <c r="G318" s="42"/>
      <c r="H318" s="95"/>
      <c r="I318" s="42"/>
      <c r="J318" s="95"/>
      <c r="K318" s="42"/>
      <c r="L318" s="95"/>
      <c r="N318" s="5"/>
    </row>
    <row r="319" spans="1:14" s="3" customFormat="1" ht="9.75" customHeight="1">
      <c r="A319" s="42"/>
      <c r="B319" s="95"/>
      <c r="C319" s="42"/>
      <c r="D319" s="95"/>
      <c r="E319" s="42"/>
      <c r="F319" s="95"/>
      <c r="G319" s="42"/>
      <c r="H319" s="95"/>
      <c r="I319" s="42"/>
      <c r="J319" s="95"/>
      <c r="K319" s="42"/>
      <c r="L319" s="95"/>
      <c r="N319" s="5"/>
    </row>
    <row r="320" spans="1:14" s="3" customFormat="1" ht="9.75" customHeight="1">
      <c r="A320" s="42"/>
      <c r="B320" s="95"/>
      <c r="C320" s="42"/>
      <c r="D320" s="95"/>
      <c r="E320" s="42"/>
      <c r="F320" s="95"/>
      <c r="G320" s="42"/>
      <c r="H320" s="95"/>
      <c r="I320" s="42"/>
      <c r="J320" s="95"/>
      <c r="K320" s="42"/>
      <c r="L320" s="95"/>
      <c r="N320" s="5"/>
    </row>
    <row r="321" spans="1:14" s="3" customFormat="1" ht="9.75" customHeight="1">
      <c r="A321" s="42"/>
      <c r="B321" s="95"/>
      <c r="C321" s="42"/>
      <c r="D321" s="95"/>
      <c r="E321" s="42"/>
      <c r="F321" s="95"/>
      <c r="G321" s="42"/>
      <c r="H321" s="95"/>
      <c r="I321" s="42"/>
      <c r="J321" s="95"/>
      <c r="K321" s="42"/>
      <c r="L321" s="95"/>
      <c r="N321" s="5"/>
    </row>
    <row r="322" spans="1:14" s="3" customFormat="1" ht="9.75" customHeight="1">
      <c r="A322" s="42"/>
      <c r="B322" s="95"/>
      <c r="C322" s="42"/>
      <c r="D322" s="95"/>
      <c r="E322" s="42"/>
      <c r="F322" s="95"/>
      <c r="G322" s="42"/>
      <c r="H322" s="95"/>
      <c r="I322" s="42"/>
      <c r="J322" s="95"/>
      <c r="K322" s="42"/>
      <c r="L322" s="95"/>
      <c r="N322" s="5"/>
    </row>
    <row r="323" spans="1:14" s="3" customFormat="1" ht="9.75" customHeight="1">
      <c r="A323" s="42"/>
      <c r="B323" s="95"/>
      <c r="C323" s="42"/>
      <c r="D323" s="95"/>
      <c r="E323" s="42"/>
      <c r="F323" s="95"/>
      <c r="G323" s="42"/>
      <c r="H323" s="95"/>
      <c r="I323" s="42"/>
      <c r="J323" s="95"/>
      <c r="K323" s="42"/>
      <c r="L323" s="95"/>
      <c r="N323" s="5"/>
    </row>
    <row r="324" spans="1:14" s="3" customFormat="1" ht="9.75" customHeight="1">
      <c r="A324" s="42"/>
      <c r="B324" s="95"/>
      <c r="C324" s="42"/>
      <c r="D324" s="95"/>
      <c r="E324" s="42"/>
      <c r="F324" s="95"/>
      <c r="G324" s="42"/>
      <c r="H324" s="95"/>
      <c r="I324" s="42"/>
      <c r="J324" s="95"/>
      <c r="K324" s="42"/>
      <c r="L324" s="95"/>
      <c r="N324" s="5"/>
    </row>
    <row r="325" spans="1:14" s="3" customFormat="1" ht="9.75" customHeight="1">
      <c r="A325" s="42"/>
      <c r="B325" s="95"/>
      <c r="C325" s="42"/>
      <c r="D325" s="95"/>
      <c r="E325" s="42"/>
      <c r="F325" s="95"/>
      <c r="G325" s="42"/>
      <c r="H325" s="95"/>
      <c r="I325" s="42"/>
      <c r="J325" s="95"/>
      <c r="K325" s="42"/>
      <c r="L325" s="95"/>
      <c r="N325" s="5"/>
    </row>
    <row r="326" spans="1:14" s="3" customFormat="1" ht="9.75" customHeight="1">
      <c r="A326" s="42"/>
      <c r="B326" s="95"/>
      <c r="C326" s="42"/>
      <c r="D326" s="95"/>
      <c r="E326" s="42"/>
      <c r="F326" s="95"/>
      <c r="G326" s="42"/>
      <c r="H326" s="95"/>
      <c r="I326" s="42"/>
      <c r="J326" s="95"/>
      <c r="K326" s="42"/>
      <c r="L326" s="95"/>
      <c r="N326" s="5"/>
    </row>
    <row r="327" spans="1:14" s="3" customFormat="1" ht="9.75" customHeight="1">
      <c r="A327" s="42"/>
      <c r="B327" s="95"/>
      <c r="C327" s="42"/>
      <c r="D327" s="95"/>
      <c r="E327" s="42"/>
      <c r="F327" s="95"/>
      <c r="G327" s="42"/>
      <c r="H327" s="95"/>
      <c r="I327" s="42"/>
      <c r="J327" s="95"/>
      <c r="K327" s="42"/>
      <c r="L327" s="95"/>
      <c r="N327" s="5"/>
    </row>
    <row r="328" spans="1:14" s="3" customFormat="1" ht="9.75" customHeight="1">
      <c r="A328" s="42"/>
      <c r="B328" s="95"/>
      <c r="C328" s="42"/>
      <c r="D328" s="95"/>
      <c r="E328" s="42"/>
      <c r="F328" s="95"/>
      <c r="G328" s="42"/>
      <c r="H328" s="95"/>
      <c r="I328" s="42"/>
      <c r="J328" s="95"/>
      <c r="K328" s="42"/>
      <c r="L328" s="95"/>
      <c r="N328" s="5"/>
    </row>
    <row r="329" spans="1:14" s="3" customFormat="1" ht="9.75" customHeight="1">
      <c r="A329" s="42"/>
      <c r="B329" s="95"/>
      <c r="C329" s="42"/>
      <c r="D329" s="95"/>
      <c r="E329" s="42"/>
      <c r="F329" s="95"/>
      <c r="G329" s="42"/>
      <c r="H329" s="95"/>
      <c r="I329" s="42"/>
      <c r="J329" s="95"/>
      <c r="K329" s="42"/>
      <c r="L329" s="95"/>
      <c r="N329" s="5"/>
    </row>
    <row r="330" spans="1:14" s="3" customFormat="1" ht="9.75" customHeight="1">
      <c r="A330" s="42"/>
      <c r="B330" s="95"/>
      <c r="C330" s="42"/>
      <c r="D330" s="95"/>
      <c r="E330" s="42"/>
      <c r="F330" s="95"/>
      <c r="G330" s="42"/>
      <c r="H330" s="95"/>
      <c r="I330" s="42"/>
      <c r="J330" s="95"/>
      <c r="K330" s="42"/>
      <c r="L330" s="95"/>
      <c r="N330" s="5"/>
    </row>
    <row r="331" spans="1:14" s="3" customFormat="1" ht="9.75" customHeight="1">
      <c r="A331" s="42"/>
      <c r="B331" s="95"/>
      <c r="C331" s="42"/>
      <c r="D331" s="95"/>
      <c r="E331" s="42"/>
      <c r="F331" s="95"/>
      <c r="G331" s="42"/>
      <c r="H331" s="95"/>
      <c r="I331" s="42"/>
      <c r="J331" s="95"/>
      <c r="K331" s="42"/>
      <c r="L331" s="95"/>
      <c r="N331" s="5"/>
    </row>
    <row r="332" spans="1:14" s="3" customFormat="1" ht="9.75" customHeight="1">
      <c r="A332" s="42"/>
      <c r="B332" s="95"/>
      <c r="C332" s="42"/>
      <c r="D332" s="95"/>
      <c r="E332" s="42"/>
      <c r="F332" s="95"/>
      <c r="G332" s="42"/>
      <c r="H332" s="95"/>
      <c r="I332" s="42"/>
      <c r="J332" s="95"/>
      <c r="K332" s="42"/>
      <c r="L332" s="95"/>
      <c r="N332" s="5"/>
    </row>
    <row r="333" spans="1:14" s="3" customFormat="1" ht="9.75" customHeight="1">
      <c r="A333" s="42"/>
      <c r="B333" s="95"/>
      <c r="C333" s="42"/>
      <c r="D333" s="95"/>
      <c r="E333" s="42"/>
      <c r="F333" s="95"/>
      <c r="G333" s="42"/>
      <c r="H333" s="95"/>
      <c r="I333" s="42"/>
      <c r="J333" s="95"/>
      <c r="K333" s="42"/>
      <c r="L333" s="95"/>
      <c r="N333" s="5"/>
    </row>
    <row r="334" spans="1:14" s="3" customFormat="1" ht="9.75" customHeight="1">
      <c r="A334" s="42"/>
      <c r="B334" s="95"/>
      <c r="C334" s="42"/>
      <c r="D334" s="95"/>
      <c r="E334" s="42"/>
      <c r="F334" s="95"/>
      <c r="G334" s="42"/>
      <c r="H334" s="95"/>
      <c r="I334" s="42"/>
      <c r="J334" s="95"/>
      <c r="K334" s="42"/>
      <c r="L334" s="95"/>
      <c r="N334" s="5"/>
    </row>
    <row r="335" spans="1:14" s="3" customFormat="1" ht="9.75" customHeight="1">
      <c r="A335" s="42"/>
      <c r="B335" s="95"/>
      <c r="C335" s="42"/>
      <c r="D335" s="95"/>
      <c r="E335" s="42"/>
      <c r="F335" s="95"/>
      <c r="G335" s="42"/>
      <c r="H335" s="95"/>
      <c r="I335" s="42"/>
      <c r="J335" s="95"/>
      <c r="K335" s="42"/>
      <c r="L335" s="95"/>
      <c r="N335" s="5"/>
    </row>
    <row r="336" spans="1:14" s="3" customFormat="1" ht="9.75" customHeight="1">
      <c r="A336" s="42"/>
      <c r="B336" s="95"/>
      <c r="C336" s="42"/>
      <c r="D336" s="95"/>
      <c r="E336" s="42"/>
      <c r="F336" s="95"/>
      <c r="G336" s="42"/>
      <c r="H336" s="95"/>
      <c r="I336" s="42"/>
      <c r="J336" s="95"/>
      <c r="K336" s="42"/>
      <c r="L336" s="95"/>
      <c r="N336" s="5"/>
    </row>
    <row r="337" spans="1:14" s="3" customFormat="1" ht="9.75" customHeight="1">
      <c r="A337" s="42"/>
      <c r="B337" s="95"/>
      <c r="C337" s="42"/>
      <c r="D337" s="95"/>
      <c r="E337" s="42"/>
      <c r="F337" s="95"/>
      <c r="G337" s="42"/>
      <c r="H337" s="95"/>
      <c r="I337" s="42"/>
      <c r="J337" s="95"/>
      <c r="K337" s="42"/>
      <c r="L337" s="95"/>
      <c r="N337" s="5"/>
    </row>
    <row r="338" spans="1:14" s="3" customFormat="1" ht="9.75" customHeight="1">
      <c r="A338" s="42"/>
      <c r="B338" s="95"/>
      <c r="C338" s="42"/>
      <c r="D338" s="95"/>
      <c r="E338" s="42"/>
      <c r="F338" s="95"/>
      <c r="G338" s="42"/>
      <c r="H338" s="95"/>
      <c r="I338" s="42"/>
      <c r="J338" s="95"/>
      <c r="K338" s="42"/>
      <c r="L338" s="95"/>
      <c r="N338" s="5"/>
    </row>
    <row r="339" spans="1:14" s="3" customFormat="1" ht="9.75" customHeight="1">
      <c r="A339" s="42"/>
      <c r="B339" s="95"/>
      <c r="C339" s="42"/>
      <c r="D339" s="95"/>
      <c r="E339" s="42"/>
      <c r="F339" s="95"/>
      <c r="G339" s="42"/>
      <c r="H339" s="95"/>
      <c r="I339" s="42"/>
      <c r="J339" s="95"/>
      <c r="K339" s="42"/>
      <c r="L339" s="95"/>
      <c r="N339" s="5"/>
    </row>
    <row r="340" spans="1:14" s="3" customFormat="1" ht="9.75" customHeight="1">
      <c r="A340" s="42"/>
      <c r="B340" s="95"/>
      <c r="C340" s="42"/>
      <c r="D340" s="95"/>
      <c r="E340" s="42"/>
      <c r="F340" s="95"/>
      <c r="G340" s="42"/>
      <c r="H340" s="95"/>
      <c r="I340" s="42"/>
      <c r="J340" s="95"/>
      <c r="K340" s="42"/>
      <c r="L340" s="95"/>
      <c r="N340" s="5"/>
    </row>
    <row r="341" spans="1:14" s="3" customFormat="1" ht="9.75" customHeight="1">
      <c r="A341" s="42"/>
      <c r="B341" s="95"/>
      <c r="C341" s="42"/>
      <c r="D341" s="95"/>
      <c r="E341" s="42"/>
      <c r="F341" s="95"/>
      <c r="G341" s="42"/>
      <c r="H341" s="95"/>
      <c r="I341" s="42"/>
      <c r="J341" s="95"/>
      <c r="K341" s="42"/>
      <c r="L341" s="95"/>
      <c r="N341" s="5"/>
    </row>
    <row r="342" spans="1:14" s="3" customFormat="1" ht="9.75" customHeight="1">
      <c r="A342" s="42"/>
      <c r="B342" s="95"/>
      <c r="C342" s="42"/>
      <c r="D342" s="95"/>
      <c r="E342" s="42"/>
      <c r="F342" s="95"/>
      <c r="G342" s="42"/>
      <c r="H342" s="95"/>
      <c r="I342" s="42"/>
      <c r="J342" s="95"/>
      <c r="K342" s="42"/>
      <c r="L342" s="95"/>
      <c r="N342" s="5"/>
    </row>
    <row r="343" spans="1:14" s="3" customFormat="1" ht="9.75" customHeight="1">
      <c r="A343" s="42"/>
      <c r="B343" s="95"/>
      <c r="C343" s="42"/>
      <c r="D343" s="95"/>
      <c r="E343" s="42"/>
      <c r="F343" s="95"/>
      <c r="G343" s="42"/>
      <c r="H343" s="95"/>
      <c r="I343" s="42"/>
      <c r="J343" s="95"/>
      <c r="K343" s="42"/>
      <c r="L343" s="95"/>
      <c r="N343" s="5"/>
    </row>
    <row r="344" spans="1:14" s="3" customFormat="1" ht="9.75" customHeight="1">
      <c r="A344" s="42"/>
      <c r="B344" s="95"/>
      <c r="C344" s="42"/>
      <c r="D344" s="95"/>
      <c r="E344" s="42"/>
      <c r="F344" s="95"/>
      <c r="G344" s="42"/>
      <c r="H344" s="95"/>
      <c r="I344" s="42"/>
      <c r="J344" s="95"/>
      <c r="K344" s="42"/>
      <c r="L344" s="95"/>
      <c r="N344" s="5"/>
    </row>
    <row r="345" spans="1:14" s="3" customFormat="1" ht="9.75" customHeight="1">
      <c r="A345" s="42"/>
      <c r="B345" s="95"/>
      <c r="C345" s="42"/>
      <c r="D345" s="95"/>
      <c r="E345" s="42"/>
      <c r="F345" s="95"/>
      <c r="G345" s="42"/>
      <c r="H345" s="95"/>
      <c r="I345" s="42"/>
      <c r="J345" s="95"/>
      <c r="K345" s="42"/>
      <c r="L345" s="95"/>
      <c r="N345" s="5"/>
    </row>
    <row r="346" spans="1:14" s="3" customFormat="1" ht="9.75" customHeight="1">
      <c r="A346" s="42"/>
      <c r="B346" s="95"/>
      <c r="C346" s="42"/>
      <c r="D346" s="95"/>
      <c r="E346" s="42"/>
      <c r="F346" s="95"/>
      <c r="G346" s="42"/>
      <c r="H346" s="95"/>
      <c r="I346" s="42"/>
      <c r="J346" s="95"/>
      <c r="K346" s="42"/>
      <c r="L346" s="95"/>
      <c r="N346" s="5"/>
    </row>
    <row r="347" spans="1:14" s="3" customFormat="1" ht="9.75" customHeight="1">
      <c r="A347" s="42"/>
      <c r="B347" s="95"/>
      <c r="C347" s="42"/>
      <c r="D347" s="95"/>
      <c r="E347" s="42"/>
      <c r="F347" s="95"/>
      <c r="G347" s="42"/>
      <c r="H347" s="95"/>
      <c r="I347" s="42"/>
      <c r="J347" s="95"/>
      <c r="K347" s="42"/>
      <c r="L347" s="95"/>
      <c r="N347" s="5"/>
    </row>
    <row r="348" spans="1:14" s="3" customFormat="1" ht="9.75" customHeight="1">
      <c r="A348" s="42"/>
      <c r="B348" s="95"/>
      <c r="C348" s="42"/>
      <c r="D348" s="95"/>
      <c r="E348" s="42"/>
      <c r="F348" s="95"/>
      <c r="G348" s="42"/>
      <c r="H348" s="95"/>
      <c r="I348" s="42"/>
      <c r="J348" s="95"/>
      <c r="K348" s="42"/>
      <c r="L348" s="95"/>
      <c r="N348" s="5"/>
    </row>
    <row r="349" spans="1:14" s="3" customFormat="1" ht="9.75" customHeight="1">
      <c r="A349" s="42"/>
      <c r="B349" s="95"/>
      <c r="C349" s="42"/>
      <c r="D349" s="95"/>
      <c r="E349" s="42"/>
      <c r="F349" s="95"/>
      <c r="G349" s="42"/>
      <c r="H349" s="95"/>
      <c r="I349" s="42"/>
      <c r="J349" s="95"/>
      <c r="K349" s="42"/>
      <c r="L349" s="95"/>
      <c r="N349" s="5"/>
    </row>
    <row r="350" spans="1:14" s="3" customFormat="1" ht="9.75" customHeight="1">
      <c r="A350" s="42"/>
      <c r="B350" s="95"/>
      <c r="C350" s="42"/>
      <c r="D350" s="95"/>
      <c r="E350" s="42"/>
      <c r="F350" s="95"/>
      <c r="G350" s="42"/>
      <c r="H350" s="95"/>
      <c r="I350" s="42"/>
      <c r="J350" s="95"/>
      <c r="K350" s="42"/>
      <c r="L350" s="95"/>
      <c r="N350" s="5"/>
    </row>
    <row r="351" spans="1:14" s="3" customFormat="1" ht="9.75" customHeight="1">
      <c r="A351" s="42"/>
      <c r="B351" s="95"/>
      <c r="C351" s="42"/>
      <c r="D351" s="95"/>
      <c r="E351" s="42"/>
      <c r="F351" s="95"/>
      <c r="G351" s="42"/>
      <c r="H351" s="95"/>
      <c r="I351" s="42"/>
      <c r="J351" s="95"/>
      <c r="K351" s="42"/>
      <c r="L351" s="95"/>
      <c r="N351" s="5"/>
    </row>
    <row r="352" spans="1:14" s="3" customFormat="1" ht="9.75" customHeight="1">
      <c r="A352" s="42"/>
      <c r="B352" s="95"/>
      <c r="C352" s="42"/>
      <c r="D352" s="95"/>
      <c r="E352" s="42"/>
      <c r="F352" s="95"/>
      <c r="G352" s="42"/>
      <c r="H352" s="95"/>
      <c r="I352" s="42"/>
      <c r="J352" s="95"/>
      <c r="K352" s="42"/>
      <c r="L352" s="95"/>
      <c r="N352" s="5"/>
    </row>
    <row r="353" spans="1:14" s="3" customFormat="1" ht="9.75" customHeight="1">
      <c r="A353" s="42"/>
      <c r="B353" s="95"/>
      <c r="C353" s="42"/>
      <c r="D353" s="95"/>
      <c r="E353" s="42"/>
      <c r="F353" s="95"/>
      <c r="G353" s="42"/>
      <c r="H353" s="95"/>
      <c r="I353" s="42"/>
      <c r="J353" s="95"/>
      <c r="K353" s="42"/>
      <c r="L353" s="95"/>
      <c r="N353" s="5"/>
    </row>
    <row r="354" spans="1:14" s="3" customFormat="1" ht="9.75" customHeight="1">
      <c r="A354" s="42"/>
      <c r="B354" s="95"/>
      <c r="C354" s="42"/>
      <c r="D354" s="95"/>
      <c r="E354" s="42"/>
      <c r="F354" s="95"/>
      <c r="G354" s="42"/>
      <c r="H354" s="95"/>
      <c r="I354" s="42"/>
      <c r="J354" s="95"/>
      <c r="K354" s="42"/>
      <c r="L354" s="95"/>
      <c r="N354" s="5"/>
    </row>
    <row r="355" spans="1:14" s="3" customFormat="1" ht="9.75" customHeight="1">
      <c r="A355" s="42"/>
      <c r="B355" s="95"/>
      <c r="C355" s="42"/>
      <c r="D355" s="95"/>
      <c r="E355" s="42"/>
      <c r="F355" s="95"/>
      <c r="G355" s="42"/>
      <c r="H355" s="95"/>
      <c r="I355" s="42"/>
      <c r="J355" s="95"/>
      <c r="K355" s="42"/>
      <c r="L355" s="95"/>
      <c r="N355" s="5"/>
    </row>
    <row r="356" spans="1:14" s="3" customFormat="1" ht="9.75" customHeight="1">
      <c r="A356" s="42"/>
      <c r="B356" s="95"/>
      <c r="C356" s="42"/>
      <c r="D356" s="95"/>
      <c r="E356" s="42"/>
      <c r="F356" s="95"/>
      <c r="G356" s="42"/>
      <c r="H356" s="95"/>
      <c r="I356" s="42"/>
      <c r="J356" s="95"/>
      <c r="K356" s="42"/>
      <c r="L356" s="95"/>
      <c r="N356" s="5"/>
    </row>
    <row r="357" spans="1:14" s="3" customFormat="1" ht="9.75" customHeight="1">
      <c r="A357" s="42"/>
      <c r="B357" s="95"/>
      <c r="C357" s="42"/>
      <c r="D357" s="95"/>
      <c r="E357" s="42"/>
      <c r="F357" s="95"/>
      <c r="G357" s="42"/>
      <c r="H357" s="95"/>
      <c r="I357" s="42"/>
      <c r="J357" s="95"/>
      <c r="K357" s="42"/>
      <c r="L357" s="95"/>
      <c r="N357" s="5"/>
    </row>
    <row r="358" spans="1:14" s="3" customFormat="1" ht="9.75" customHeight="1">
      <c r="A358" s="42"/>
      <c r="B358" s="95"/>
      <c r="C358" s="42"/>
      <c r="D358" s="95"/>
      <c r="E358" s="42"/>
      <c r="F358" s="95"/>
      <c r="G358" s="42"/>
      <c r="H358" s="95"/>
      <c r="I358" s="42"/>
      <c r="J358" s="95"/>
      <c r="K358" s="42"/>
      <c r="L358" s="95"/>
      <c r="N358" s="5"/>
    </row>
    <row r="359" spans="1:14" s="3" customFormat="1" ht="9.75" customHeight="1">
      <c r="A359" s="42"/>
      <c r="B359" s="95"/>
      <c r="C359" s="42"/>
      <c r="D359" s="95"/>
      <c r="E359" s="42"/>
      <c r="F359" s="95"/>
      <c r="G359" s="42"/>
      <c r="H359" s="95"/>
      <c r="I359" s="42"/>
      <c r="J359" s="95"/>
      <c r="K359" s="42"/>
      <c r="L359" s="95"/>
      <c r="N359" s="5"/>
    </row>
    <row r="360" spans="1:14" s="3" customFormat="1" ht="9.75" customHeight="1">
      <c r="A360" s="42"/>
      <c r="B360" s="95"/>
      <c r="C360" s="42"/>
      <c r="D360" s="95"/>
      <c r="E360" s="42"/>
      <c r="F360" s="95"/>
      <c r="G360" s="42"/>
      <c r="H360" s="95"/>
      <c r="I360" s="42"/>
      <c r="J360" s="95"/>
      <c r="K360" s="42"/>
      <c r="L360" s="95"/>
      <c r="N360" s="5"/>
    </row>
    <row r="361" spans="1:14" s="3" customFormat="1" ht="9.75" customHeight="1">
      <c r="A361" s="42"/>
      <c r="B361" s="95"/>
      <c r="C361" s="42"/>
      <c r="D361" s="95"/>
      <c r="E361" s="42"/>
      <c r="F361" s="95"/>
      <c r="G361" s="42"/>
      <c r="H361" s="95"/>
      <c r="I361" s="42"/>
      <c r="J361" s="95"/>
      <c r="K361" s="42"/>
      <c r="L361" s="95"/>
      <c r="N361" s="5"/>
    </row>
    <row r="362" spans="1:14" s="3" customFormat="1" ht="9.75" customHeight="1">
      <c r="A362" s="42"/>
      <c r="B362" s="95"/>
      <c r="C362" s="42"/>
      <c r="D362" s="95"/>
      <c r="E362" s="42"/>
      <c r="F362" s="95"/>
      <c r="G362" s="42"/>
      <c r="H362" s="95"/>
      <c r="I362" s="42"/>
      <c r="J362" s="95"/>
      <c r="K362" s="42"/>
      <c r="L362" s="95"/>
      <c r="N362" s="5"/>
    </row>
    <row r="363" spans="1:14" s="3" customFormat="1" ht="9.75" customHeight="1">
      <c r="A363" s="42"/>
      <c r="B363" s="95"/>
      <c r="C363" s="42"/>
      <c r="D363" s="95"/>
      <c r="E363" s="42"/>
      <c r="F363" s="95"/>
      <c r="G363" s="42"/>
      <c r="H363" s="95"/>
      <c r="I363" s="42"/>
      <c r="J363" s="95"/>
      <c r="K363" s="42"/>
      <c r="L363" s="95"/>
      <c r="N363" s="5"/>
    </row>
    <row r="364" spans="1:14" s="3" customFormat="1" ht="9.75" customHeight="1">
      <c r="A364" s="42"/>
      <c r="B364" s="95"/>
      <c r="C364" s="42"/>
      <c r="D364" s="95"/>
      <c r="E364" s="42"/>
      <c r="F364" s="95"/>
      <c r="G364" s="42"/>
      <c r="H364" s="95"/>
      <c r="I364" s="42"/>
      <c r="J364" s="95"/>
      <c r="K364" s="42"/>
      <c r="L364" s="95"/>
      <c r="N364" s="5"/>
    </row>
    <row r="365" spans="1:14" s="3" customFormat="1" ht="9.75" customHeight="1">
      <c r="A365" s="42"/>
      <c r="B365" s="95"/>
      <c r="C365" s="42"/>
      <c r="D365" s="95"/>
      <c r="E365" s="42"/>
      <c r="F365" s="95"/>
      <c r="G365" s="42"/>
      <c r="H365" s="95"/>
      <c r="I365" s="42"/>
      <c r="J365" s="95"/>
      <c r="K365" s="42"/>
      <c r="L365" s="95"/>
      <c r="N365" s="5"/>
    </row>
    <row r="366" spans="1:14" s="3" customFormat="1" ht="9.75" customHeight="1">
      <c r="A366" s="42"/>
      <c r="B366" s="95"/>
      <c r="C366" s="42"/>
      <c r="D366" s="95"/>
      <c r="E366" s="42"/>
      <c r="F366" s="95"/>
      <c r="G366" s="42"/>
      <c r="H366" s="95"/>
      <c r="I366" s="42"/>
      <c r="J366" s="95"/>
      <c r="K366" s="42"/>
      <c r="L366" s="95"/>
      <c r="N366" s="5"/>
    </row>
    <row r="367" spans="1:14" s="3" customFormat="1" ht="9.75" customHeight="1">
      <c r="A367" s="42"/>
      <c r="B367" s="95"/>
      <c r="C367" s="42"/>
      <c r="D367" s="95"/>
      <c r="E367" s="42"/>
      <c r="F367" s="95"/>
      <c r="G367" s="42"/>
      <c r="H367" s="95"/>
      <c r="I367" s="42"/>
      <c r="J367" s="95"/>
      <c r="K367" s="42"/>
      <c r="L367" s="95"/>
      <c r="N367" s="5"/>
    </row>
    <row r="368" spans="1:14" s="3" customFormat="1" ht="9.75" customHeight="1">
      <c r="A368" s="42"/>
      <c r="B368" s="95"/>
      <c r="C368" s="42"/>
      <c r="D368" s="95"/>
      <c r="E368" s="42"/>
      <c r="F368" s="95"/>
      <c r="G368" s="42"/>
      <c r="H368" s="95"/>
      <c r="I368" s="42"/>
      <c r="J368" s="95"/>
      <c r="K368" s="42"/>
      <c r="L368" s="95"/>
      <c r="N368" s="5"/>
    </row>
    <row r="369" spans="1:14" s="3" customFormat="1" ht="9.75" customHeight="1">
      <c r="A369" s="42"/>
      <c r="B369" s="95"/>
      <c r="C369" s="42"/>
      <c r="D369" s="95"/>
      <c r="E369" s="42"/>
      <c r="F369" s="95"/>
      <c r="G369" s="42"/>
      <c r="H369" s="95"/>
      <c r="I369" s="42"/>
      <c r="J369" s="95"/>
      <c r="K369" s="42"/>
      <c r="L369" s="95"/>
      <c r="N369" s="5"/>
    </row>
    <row r="370" spans="1:14" s="3" customFormat="1" ht="9.75" customHeight="1">
      <c r="A370" s="42"/>
      <c r="B370" s="95"/>
      <c r="C370" s="42"/>
      <c r="D370" s="95"/>
      <c r="E370" s="42"/>
      <c r="F370" s="95"/>
      <c r="G370" s="42"/>
      <c r="H370" s="95"/>
      <c r="I370" s="42"/>
      <c r="J370" s="95"/>
      <c r="K370" s="42"/>
      <c r="L370" s="95"/>
      <c r="N370" s="5"/>
    </row>
    <row r="371" spans="1:14" s="3" customFormat="1" ht="9.75" customHeight="1">
      <c r="A371" s="42"/>
      <c r="B371" s="95"/>
      <c r="C371" s="42"/>
      <c r="D371" s="95"/>
      <c r="E371" s="42"/>
      <c r="F371" s="95"/>
      <c r="G371" s="42"/>
      <c r="H371" s="95"/>
      <c r="I371" s="42"/>
      <c r="J371" s="95"/>
      <c r="K371" s="42"/>
      <c r="L371" s="95"/>
      <c r="N371" s="5"/>
    </row>
    <row r="372" spans="1:14" s="3" customFormat="1" ht="9.75" customHeight="1">
      <c r="A372" s="42"/>
      <c r="B372" s="95"/>
      <c r="C372" s="42"/>
      <c r="D372" s="95"/>
      <c r="E372" s="42"/>
      <c r="F372" s="95"/>
      <c r="G372" s="42"/>
      <c r="H372" s="95"/>
      <c r="I372" s="42"/>
      <c r="J372" s="95"/>
      <c r="K372" s="42"/>
      <c r="L372" s="95"/>
      <c r="N372" s="5"/>
    </row>
    <row r="373" spans="1:14" s="3" customFormat="1" ht="9.75" customHeight="1">
      <c r="A373" s="42"/>
      <c r="B373" s="95"/>
      <c r="C373" s="42"/>
      <c r="D373" s="95"/>
      <c r="E373" s="42"/>
      <c r="F373" s="95"/>
      <c r="G373" s="42"/>
      <c r="H373" s="95"/>
      <c r="I373" s="42"/>
      <c r="J373" s="95"/>
      <c r="K373" s="42"/>
      <c r="L373" s="95"/>
      <c r="N373" s="5"/>
    </row>
    <row r="374" spans="1:14" s="3" customFormat="1" ht="9.75" customHeight="1">
      <c r="A374" s="42"/>
      <c r="B374" s="95"/>
      <c r="C374" s="42"/>
      <c r="D374" s="95"/>
      <c r="E374" s="42"/>
      <c r="F374" s="95"/>
      <c r="G374" s="42"/>
      <c r="H374" s="95"/>
      <c r="I374" s="42"/>
      <c r="J374" s="95"/>
      <c r="K374" s="42"/>
      <c r="L374" s="95"/>
      <c r="N374" s="5"/>
    </row>
    <row r="375" spans="1:14" s="3" customFormat="1" ht="9.75" customHeight="1">
      <c r="A375" s="42"/>
      <c r="B375" s="95"/>
      <c r="C375" s="42"/>
      <c r="D375" s="95"/>
      <c r="E375" s="42"/>
      <c r="F375" s="95"/>
      <c r="G375" s="42"/>
      <c r="H375" s="95"/>
      <c r="I375" s="42"/>
      <c r="J375" s="95"/>
      <c r="K375" s="42"/>
      <c r="L375" s="95"/>
      <c r="N375" s="5"/>
    </row>
    <row r="376" spans="1:14" s="3" customFormat="1" ht="9.75" customHeight="1">
      <c r="A376" s="42"/>
      <c r="B376" s="95"/>
      <c r="C376" s="42"/>
      <c r="D376" s="95"/>
      <c r="E376" s="42"/>
      <c r="F376" s="95"/>
      <c r="G376" s="42"/>
      <c r="H376" s="95"/>
      <c r="I376" s="42"/>
      <c r="J376" s="95"/>
      <c r="K376" s="42"/>
      <c r="L376" s="95"/>
      <c r="N376" s="5"/>
    </row>
    <row r="377" spans="1:14" s="3" customFormat="1" ht="9.75" customHeight="1">
      <c r="A377" s="42"/>
      <c r="B377" s="95"/>
      <c r="C377" s="42"/>
      <c r="D377" s="95"/>
      <c r="E377" s="42"/>
      <c r="F377" s="95"/>
      <c r="G377" s="42"/>
      <c r="H377" s="95"/>
      <c r="I377" s="42"/>
      <c r="J377" s="95"/>
      <c r="K377" s="42"/>
      <c r="L377" s="95"/>
      <c r="N377" s="5"/>
    </row>
    <row r="378" spans="1:14" s="3" customFormat="1" ht="9.75" customHeight="1">
      <c r="A378" s="42"/>
      <c r="B378" s="95"/>
      <c r="C378" s="42"/>
      <c r="D378" s="95"/>
      <c r="E378" s="42"/>
      <c r="F378" s="95"/>
      <c r="G378" s="42"/>
      <c r="H378" s="95"/>
      <c r="I378" s="42"/>
      <c r="J378" s="95"/>
      <c r="K378" s="42"/>
      <c r="L378" s="95"/>
      <c r="N378" s="5"/>
    </row>
    <row r="379" spans="1:14" s="3" customFormat="1" ht="9.75" customHeight="1">
      <c r="A379" s="42"/>
      <c r="B379" s="95"/>
      <c r="C379" s="42"/>
      <c r="D379" s="95"/>
      <c r="E379" s="42"/>
      <c r="F379" s="95"/>
      <c r="G379" s="42"/>
      <c r="H379" s="95"/>
      <c r="I379" s="42"/>
      <c r="J379" s="95"/>
      <c r="K379" s="42"/>
      <c r="L379" s="95"/>
      <c r="N379" s="5"/>
    </row>
    <row r="380" spans="1:14" s="3" customFormat="1" ht="9.75" customHeight="1">
      <c r="A380" s="42"/>
      <c r="B380" s="95"/>
      <c r="C380" s="42"/>
      <c r="D380" s="95"/>
      <c r="E380" s="42"/>
      <c r="F380" s="95"/>
      <c r="G380" s="42"/>
      <c r="H380" s="95"/>
      <c r="I380" s="42"/>
      <c r="J380" s="95"/>
      <c r="K380" s="42"/>
      <c r="L380" s="95"/>
      <c r="N380" s="5"/>
    </row>
    <row r="381" spans="1:14" s="3" customFormat="1" ht="9.75" customHeight="1">
      <c r="A381" s="42"/>
      <c r="B381" s="95"/>
      <c r="C381" s="42"/>
      <c r="D381" s="95"/>
      <c r="E381" s="42"/>
      <c r="F381" s="95"/>
      <c r="G381" s="42"/>
      <c r="H381" s="95"/>
      <c r="I381" s="42"/>
      <c r="J381" s="95"/>
      <c r="K381" s="42"/>
      <c r="L381" s="95"/>
      <c r="N381" s="5"/>
    </row>
    <row r="382" spans="1:14" s="3" customFormat="1" ht="9.75" customHeight="1">
      <c r="A382" s="42"/>
      <c r="B382" s="95"/>
      <c r="C382" s="42"/>
      <c r="D382" s="95"/>
      <c r="E382" s="42"/>
      <c r="F382" s="95"/>
      <c r="G382" s="42"/>
      <c r="H382" s="95"/>
      <c r="I382" s="42"/>
      <c r="J382" s="95"/>
      <c r="K382" s="42"/>
      <c r="L382" s="95"/>
      <c r="N382" s="5"/>
    </row>
    <row r="383" spans="1:14" s="3" customFormat="1" ht="9.75" customHeight="1">
      <c r="A383" s="42"/>
      <c r="B383" s="95"/>
      <c r="C383" s="42"/>
      <c r="D383" s="95"/>
      <c r="E383" s="42"/>
      <c r="F383" s="95"/>
      <c r="G383" s="42"/>
      <c r="H383" s="95"/>
      <c r="I383" s="42"/>
      <c r="J383" s="95"/>
      <c r="K383" s="42"/>
      <c r="L383" s="95"/>
      <c r="N383" s="5"/>
    </row>
    <row r="384" spans="1:14" s="3" customFormat="1" ht="9.75" customHeight="1">
      <c r="A384" s="42"/>
      <c r="B384" s="95"/>
      <c r="C384" s="42"/>
      <c r="D384" s="95"/>
      <c r="E384" s="42"/>
      <c r="F384" s="95"/>
      <c r="G384" s="42"/>
      <c r="H384" s="95"/>
      <c r="I384" s="42"/>
      <c r="J384" s="95"/>
      <c r="K384" s="42"/>
      <c r="L384" s="95"/>
      <c r="N384" s="5"/>
    </row>
    <row r="385" spans="1:14" s="3" customFormat="1" ht="9.75" customHeight="1">
      <c r="A385" s="42"/>
      <c r="B385" s="95"/>
      <c r="C385" s="42"/>
      <c r="D385" s="95"/>
      <c r="E385" s="42"/>
      <c r="F385" s="95"/>
      <c r="G385" s="42"/>
      <c r="H385" s="95"/>
      <c r="I385" s="42"/>
      <c r="J385" s="95"/>
      <c r="K385" s="42"/>
      <c r="L385" s="95"/>
      <c r="N385" s="5"/>
    </row>
    <row r="386" spans="1:14" s="3" customFormat="1" ht="9.75" customHeight="1">
      <c r="A386" s="42"/>
      <c r="B386" s="95"/>
      <c r="C386" s="42"/>
      <c r="D386" s="95"/>
      <c r="E386" s="42"/>
      <c r="F386" s="95"/>
      <c r="G386" s="42"/>
      <c r="H386" s="95"/>
      <c r="I386" s="42"/>
      <c r="J386" s="95"/>
      <c r="K386" s="42"/>
      <c r="L386" s="95"/>
      <c r="N386" s="5"/>
    </row>
    <row r="387" spans="1:14" s="3" customFormat="1" ht="9.75" customHeight="1">
      <c r="A387" s="42"/>
      <c r="B387" s="95"/>
      <c r="C387" s="42"/>
      <c r="D387" s="95"/>
      <c r="E387" s="42"/>
      <c r="F387" s="95"/>
      <c r="G387" s="42"/>
      <c r="H387" s="95"/>
      <c r="I387" s="42"/>
      <c r="J387" s="95"/>
      <c r="K387" s="42"/>
      <c r="L387" s="95"/>
      <c r="N387" s="5"/>
    </row>
    <row r="388" spans="1:14" s="3" customFormat="1" ht="9.75" customHeight="1">
      <c r="A388" s="42"/>
      <c r="B388" s="95"/>
      <c r="C388" s="42"/>
      <c r="D388" s="95"/>
      <c r="E388" s="42"/>
      <c r="F388" s="95"/>
      <c r="G388" s="42"/>
      <c r="H388" s="95"/>
      <c r="I388" s="42"/>
      <c r="J388" s="95"/>
      <c r="K388" s="42"/>
      <c r="L388" s="95"/>
      <c r="N388" s="5"/>
    </row>
    <row r="389" spans="1:14" s="3" customFormat="1" ht="9.75" customHeight="1">
      <c r="A389" s="42"/>
      <c r="B389" s="95"/>
      <c r="C389" s="42"/>
      <c r="D389" s="95"/>
      <c r="E389" s="42"/>
      <c r="F389" s="95"/>
      <c r="G389" s="42"/>
      <c r="H389" s="95"/>
      <c r="I389" s="42"/>
      <c r="J389" s="95"/>
      <c r="K389" s="42"/>
      <c r="L389" s="95"/>
      <c r="N389" s="5"/>
    </row>
    <row r="390" spans="1:14" s="3" customFormat="1" ht="9.75" customHeight="1">
      <c r="A390" s="42"/>
      <c r="B390" s="95"/>
      <c r="C390" s="42"/>
      <c r="D390" s="95"/>
      <c r="E390" s="42"/>
      <c r="F390" s="95"/>
      <c r="G390" s="42"/>
      <c r="H390" s="95"/>
      <c r="I390" s="42"/>
      <c r="J390" s="95"/>
      <c r="K390" s="42"/>
      <c r="L390" s="95"/>
      <c r="N390" s="5"/>
    </row>
    <row r="391" spans="1:14" s="3" customFormat="1" ht="9.75" customHeight="1">
      <c r="A391" s="42"/>
      <c r="B391" s="95"/>
      <c r="C391" s="42"/>
      <c r="D391" s="95"/>
      <c r="E391" s="42"/>
      <c r="F391" s="95"/>
      <c r="G391" s="42"/>
      <c r="H391" s="95"/>
      <c r="I391" s="42"/>
      <c r="J391" s="95"/>
      <c r="K391" s="42"/>
      <c r="L391" s="95"/>
      <c r="N391" s="5"/>
    </row>
    <row r="392" spans="1:14" s="3" customFormat="1" ht="9.75" customHeight="1">
      <c r="A392" s="42"/>
      <c r="B392" s="95"/>
      <c r="C392" s="42"/>
      <c r="D392" s="95"/>
      <c r="E392" s="42"/>
      <c r="F392" s="95"/>
      <c r="G392" s="42"/>
      <c r="H392" s="95"/>
      <c r="I392" s="42"/>
      <c r="J392" s="95"/>
      <c r="K392" s="42"/>
      <c r="L392" s="95"/>
      <c r="N392" s="5"/>
    </row>
    <row r="393" spans="1:14" s="3" customFormat="1" ht="9.75" customHeight="1">
      <c r="A393" s="42"/>
      <c r="B393" s="95"/>
      <c r="C393" s="42"/>
      <c r="D393" s="95"/>
      <c r="E393" s="42"/>
      <c r="F393" s="95"/>
      <c r="G393" s="42"/>
      <c r="H393" s="95"/>
      <c r="I393" s="42"/>
      <c r="J393" s="95"/>
      <c r="K393" s="42"/>
      <c r="L393" s="95"/>
      <c r="N393" s="5"/>
    </row>
    <row r="394" spans="1:14" s="3" customFormat="1" ht="9.75" customHeight="1">
      <c r="A394" s="42"/>
      <c r="B394" s="95"/>
      <c r="C394" s="42"/>
      <c r="D394" s="95"/>
      <c r="E394" s="42"/>
      <c r="F394" s="95"/>
      <c r="G394" s="42"/>
      <c r="H394" s="95"/>
      <c r="I394" s="42"/>
      <c r="J394" s="95"/>
      <c r="K394" s="42"/>
      <c r="L394" s="95"/>
      <c r="N394" s="5"/>
    </row>
    <row r="395" spans="1:14" s="3" customFormat="1" ht="9.75" customHeight="1">
      <c r="A395" s="42"/>
      <c r="B395" s="95"/>
      <c r="C395" s="42"/>
      <c r="D395" s="95"/>
      <c r="E395" s="42"/>
      <c r="F395" s="95"/>
      <c r="G395" s="42"/>
      <c r="H395" s="95"/>
      <c r="I395" s="42"/>
      <c r="J395" s="95"/>
      <c r="K395" s="42"/>
      <c r="L395" s="95"/>
      <c r="N395" s="5"/>
    </row>
    <row r="396" spans="1:14" s="3" customFormat="1" ht="9.75" customHeight="1">
      <c r="A396" s="42"/>
      <c r="B396" s="95"/>
      <c r="C396" s="42"/>
      <c r="D396" s="95"/>
      <c r="E396" s="42"/>
      <c r="F396" s="95"/>
      <c r="G396" s="42"/>
      <c r="H396" s="95"/>
      <c r="I396" s="42"/>
      <c r="J396" s="95"/>
      <c r="K396" s="42"/>
      <c r="L396" s="95"/>
      <c r="N396" s="5"/>
    </row>
    <row r="397" spans="1:14" s="3" customFormat="1" ht="9.75" customHeight="1">
      <c r="A397" s="42"/>
      <c r="B397" s="95"/>
      <c r="C397" s="42"/>
      <c r="D397" s="95"/>
      <c r="E397" s="42"/>
      <c r="F397" s="95"/>
      <c r="G397" s="42"/>
      <c r="H397" s="95"/>
      <c r="I397" s="42"/>
      <c r="J397" s="95"/>
      <c r="K397" s="42"/>
      <c r="L397" s="95"/>
      <c r="N397" s="5"/>
    </row>
    <row r="398" spans="1:14" s="3" customFormat="1" ht="9.75" customHeight="1">
      <c r="A398" s="42"/>
      <c r="B398" s="95"/>
      <c r="C398" s="42"/>
      <c r="D398" s="95"/>
      <c r="E398" s="42"/>
      <c r="F398" s="95"/>
      <c r="G398" s="42"/>
      <c r="H398" s="95"/>
      <c r="I398" s="42"/>
      <c r="J398" s="95"/>
      <c r="K398" s="42"/>
      <c r="L398" s="95"/>
      <c r="N398" s="5"/>
    </row>
    <row r="399" spans="1:14" s="3" customFormat="1" ht="9.75" customHeight="1">
      <c r="A399" s="42"/>
      <c r="B399" s="95"/>
      <c r="C399" s="42"/>
      <c r="D399" s="95"/>
      <c r="E399" s="42"/>
      <c r="F399" s="95"/>
      <c r="G399" s="42"/>
      <c r="H399" s="95"/>
      <c r="I399" s="42"/>
      <c r="J399" s="95"/>
      <c r="K399" s="42"/>
      <c r="L399" s="95"/>
      <c r="N399" s="5"/>
    </row>
    <row r="400" spans="1:14" s="3" customFormat="1" ht="9.75" customHeight="1">
      <c r="A400" s="42"/>
      <c r="B400" s="95"/>
      <c r="C400" s="42"/>
      <c r="D400" s="95"/>
      <c r="E400" s="42"/>
      <c r="F400" s="95"/>
      <c r="G400" s="42"/>
      <c r="H400" s="95"/>
      <c r="I400" s="42"/>
      <c r="J400" s="95"/>
      <c r="K400" s="42"/>
      <c r="L400" s="95"/>
      <c r="N400" s="5"/>
    </row>
    <row r="401" spans="1:14" s="3" customFormat="1" ht="9.75" customHeight="1">
      <c r="A401" s="42"/>
      <c r="B401" s="95"/>
      <c r="C401" s="42"/>
      <c r="D401" s="95"/>
      <c r="E401" s="42"/>
      <c r="F401" s="95"/>
      <c r="G401" s="42"/>
      <c r="H401" s="95"/>
      <c r="I401" s="42"/>
      <c r="J401" s="95"/>
      <c r="K401" s="42"/>
      <c r="L401" s="95"/>
      <c r="N401" s="5"/>
    </row>
    <row r="402" spans="1:14" s="3" customFormat="1" ht="9.75" customHeight="1">
      <c r="A402" s="42"/>
      <c r="B402" s="95"/>
      <c r="C402" s="42"/>
      <c r="D402" s="95"/>
      <c r="E402" s="42"/>
      <c r="F402" s="95"/>
      <c r="G402" s="42"/>
      <c r="H402" s="95"/>
      <c r="I402" s="42"/>
      <c r="J402" s="95"/>
      <c r="K402" s="42"/>
      <c r="L402" s="95"/>
      <c r="N402" s="5"/>
    </row>
    <row r="403" spans="1:14" s="3" customFormat="1" ht="9.75" customHeight="1">
      <c r="A403" s="42"/>
      <c r="B403" s="95"/>
      <c r="C403" s="42"/>
      <c r="D403" s="95"/>
      <c r="E403" s="42"/>
      <c r="F403" s="95"/>
      <c r="G403" s="42"/>
      <c r="H403" s="95"/>
      <c r="I403" s="42"/>
      <c r="J403" s="95"/>
      <c r="K403" s="42"/>
      <c r="L403" s="95"/>
      <c r="N403" s="5"/>
    </row>
    <row r="404" spans="1:14" s="3" customFormat="1" ht="9.75" customHeight="1">
      <c r="A404" s="42"/>
      <c r="B404" s="95"/>
      <c r="C404" s="42"/>
      <c r="D404" s="95"/>
      <c r="E404" s="42"/>
      <c r="F404" s="95"/>
      <c r="G404" s="42"/>
      <c r="H404" s="95"/>
      <c r="I404" s="42"/>
      <c r="J404" s="95"/>
      <c r="K404" s="42"/>
      <c r="L404" s="95"/>
      <c r="N404" s="5"/>
    </row>
    <row r="405" spans="1:14" s="3" customFormat="1" ht="9.75" customHeight="1">
      <c r="A405" s="42"/>
      <c r="B405" s="95"/>
      <c r="C405" s="42"/>
      <c r="D405" s="95"/>
      <c r="E405" s="42"/>
      <c r="F405" s="95"/>
      <c r="G405" s="42"/>
      <c r="H405" s="95"/>
      <c r="I405" s="42"/>
      <c r="J405" s="95"/>
      <c r="K405" s="42"/>
      <c r="L405" s="95"/>
      <c r="N405" s="5"/>
    </row>
    <row r="406" spans="1:14" s="3" customFormat="1" ht="9.75" customHeight="1">
      <c r="A406" s="42"/>
      <c r="B406" s="95"/>
      <c r="C406" s="42"/>
      <c r="D406" s="95"/>
      <c r="E406" s="42"/>
      <c r="F406" s="95"/>
      <c r="G406" s="42"/>
      <c r="H406" s="95"/>
      <c r="I406" s="42"/>
      <c r="J406" s="95"/>
      <c r="K406" s="42"/>
      <c r="L406" s="95"/>
      <c r="N406" s="5"/>
    </row>
    <row r="407" spans="1:14" s="3" customFormat="1" ht="9.75" customHeight="1">
      <c r="A407" s="42"/>
      <c r="B407" s="95"/>
      <c r="C407" s="42"/>
      <c r="D407" s="95"/>
      <c r="E407" s="42"/>
      <c r="F407" s="95"/>
      <c r="G407" s="42"/>
      <c r="H407" s="95"/>
      <c r="I407" s="42"/>
      <c r="J407" s="95"/>
      <c r="K407" s="42"/>
      <c r="L407" s="95"/>
      <c r="N407" s="5"/>
    </row>
    <row r="408" spans="1:14" s="3" customFormat="1" ht="9.75" customHeight="1">
      <c r="A408" s="42"/>
      <c r="B408" s="95"/>
      <c r="C408" s="42"/>
      <c r="D408" s="95"/>
      <c r="E408" s="42"/>
      <c r="F408" s="95"/>
      <c r="G408" s="42"/>
      <c r="H408" s="95"/>
      <c r="I408" s="42"/>
      <c r="J408" s="95"/>
      <c r="K408" s="42"/>
      <c r="L408" s="95"/>
      <c r="N408" s="5"/>
    </row>
    <row r="409" spans="1:14" s="3" customFormat="1" ht="9.75" customHeight="1">
      <c r="A409" s="42"/>
      <c r="B409" s="95"/>
      <c r="C409" s="42"/>
      <c r="D409" s="95"/>
      <c r="E409" s="42"/>
      <c r="F409" s="95"/>
      <c r="G409" s="42"/>
      <c r="H409" s="95"/>
      <c r="I409" s="42"/>
      <c r="J409" s="95"/>
      <c r="K409" s="42"/>
      <c r="L409" s="95"/>
      <c r="N409" s="5"/>
    </row>
    <row r="410" spans="1:14" s="3" customFormat="1" ht="9.75" customHeight="1">
      <c r="A410" s="42"/>
      <c r="B410" s="95"/>
      <c r="C410" s="42"/>
      <c r="D410" s="95"/>
      <c r="E410" s="42"/>
      <c r="F410" s="95"/>
      <c r="G410" s="42"/>
      <c r="H410" s="95"/>
      <c r="I410" s="42"/>
      <c r="J410" s="95"/>
      <c r="K410" s="42"/>
      <c r="L410" s="95"/>
      <c r="N410" s="5"/>
    </row>
    <row r="411" spans="1:14" s="3" customFormat="1" ht="9.75" customHeight="1">
      <c r="A411" s="42"/>
      <c r="B411" s="95"/>
      <c r="C411" s="42"/>
      <c r="D411" s="95"/>
      <c r="E411" s="42"/>
      <c r="F411" s="95"/>
      <c r="G411" s="42"/>
      <c r="H411" s="95"/>
      <c r="I411" s="42"/>
      <c r="J411" s="95"/>
      <c r="K411" s="42"/>
      <c r="L411" s="95"/>
      <c r="N411" s="5"/>
    </row>
    <row r="412" spans="1:14" s="3" customFormat="1" ht="9.75" customHeight="1">
      <c r="A412" s="42"/>
      <c r="B412" s="95"/>
      <c r="C412" s="42"/>
      <c r="D412" s="95"/>
      <c r="E412" s="42"/>
      <c r="F412" s="95"/>
      <c r="G412" s="42"/>
      <c r="H412" s="95"/>
      <c r="I412" s="42"/>
      <c r="J412" s="95"/>
      <c r="K412" s="42"/>
      <c r="L412" s="95"/>
      <c r="N412" s="5"/>
    </row>
    <row r="413" spans="1:14" s="3" customFormat="1" ht="9.75" customHeight="1">
      <c r="A413" s="42"/>
      <c r="B413" s="95"/>
      <c r="C413" s="42"/>
      <c r="D413" s="95"/>
      <c r="E413" s="42"/>
      <c r="F413" s="95"/>
      <c r="G413" s="42"/>
      <c r="H413" s="95"/>
      <c r="I413" s="42"/>
      <c r="J413" s="95"/>
      <c r="K413" s="42"/>
      <c r="L413" s="95"/>
      <c r="N413" s="5"/>
    </row>
    <row r="414" spans="1:14" s="3" customFormat="1" ht="9.75" customHeight="1">
      <c r="A414" s="42"/>
      <c r="B414" s="95"/>
      <c r="C414" s="42"/>
      <c r="D414" s="95"/>
      <c r="E414" s="42"/>
      <c r="F414" s="95"/>
      <c r="G414" s="42"/>
      <c r="H414" s="95"/>
      <c r="I414" s="42"/>
      <c r="J414" s="95"/>
      <c r="K414" s="42"/>
      <c r="L414" s="95"/>
      <c r="N414" s="5"/>
    </row>
    <row r="415" spans="1:14" s="3" customFormat="1" ht="9.75" customHeight="1">
      <c r="A415" s="42"/>
      <c r="B415" s="95"/>
      <c r="C415" s="42"/>
      <c r="D415" s="95"/>
      <c r="E415" s="42"/>
      <c r="F415" s="95"/>
      <c r="G415" s="42"/>
      <c r="H415" s="95"/>
      <c r="I415" s="42"/>
      <c r="J415" s="95"/>
      <c r="K415" s="42"/>
      <c r="L415" s="95"/>
      <c r="N415" s="5"/>
    </row>
    <row r="416" spans="1:14" s="3" customFormat="1" ht="9.75" customHeight="1">
      <c r="A416" s="42"/>
      <c r="B416" s="95"/>
      <c r="C416" s="42"/>
      <c r="D416" s="95"/>
      <c r="E416" s="42"/>
      <c r="F416" s="95"/>
      <c r="G416" s="42"/>
      <c r="H416" s="95"/>
      <c r="I416" s="42"/>
      <c r="J416" s="95"/>
      <c r="K416" s="42"/>
      <c r="L416" s="95"/>
      <c r="N416" s="5"/>
    </row>
    <row r="417" spans="1:14" s="3" customFormat="1" ht="9.75" customHeight="1">
      <c r="A417" s="42"/>
      <c r="B417" s="95"/>
      <c r="C417" s="42"/>
      <c r="D417" s="95"/>
      <c r="E417" s="42"/>
      <c r="F417" s="95"/>
      <c r="G417" s="42"/>
      <c r="H417" s="95"/>
      <c r="I417" s="42"/>
      <c r="J417" s="95"/>
      <c r="K417" s="42"/>
      <c r="L417" s="95"/>
      <c r="N417" s="5"/>
    </row>
    <row r="418" spans="1:14" s="3" customFormat="1" ht="9.75" customHeight="1">
      <c r="A418" s="42"/>
      <c r="B418" s="95"/>
      <c r="C418" s="42"/>
      <c r="D418" s="95"/>
      <c r="E418" s="42"/>
      <c r="F418" s="95"/>
      <c r="G418" s="42"/>
      <c r="H418" s="95"/>
      <c r="I418" s="42"/>
      <c r="J418" s="95"/>
      <c r="K418" s="42"/>
      <c r="L418" s="95"/>
      <c r="N418" s="5"/>
    </row>
    <row r="419" spans="1:14" s="3" customFormat="1" ht="9.75" customHeight="1">
      <c r="A419" s="42"/>
      <c r="B419" s="95"/>
      <c r="C419" s="42"/>
      <c r="D419" s="95"/>
      <c r="E419" s="42"/>
      <c r="F419" s="95"/>
      <c r="G419" s="42"/>
      <c r="H419" s="95"/>
      <c r="I419" s="42"/>
      <c r="J419" s="95"/>
      <c r="K419" s="42"/>
      <c r="L419" s="95"/>
      <c r="N419" s="5"/>
    </row>
    <row r="420" spans="1:14" s="3" customFormat="1" ht="9.75" customHeight="1">
      <c r="A420" s="42"/>
      <c r="B420" s="95"/>
      <c r="C420" s="42"/>
      <c r="D420" s="95"/>
      <c r="E420" s="42"/>
      <c r="F420" s="95"/>
      <c r="G420" s="42"/>
      <c r="H420" s="95"/>
      <c r="I420" s="42"/>
      <c r="J420" s="95"/>
      <c r="K420" s="42"/>
      <c r="L420" s="95"/>
      <c r="N420" s="5"/>
    </row>
    <row r="421" spans="1:14" s="3" customFormat="1" ht="9.75" customHeight="1">
      <c r="A421" s="42"/>
      <c r="B421" s="95"/>
      <c r="C421" s="42"/>
      <c r="D421" s="95"/>
      <c r="E421" s="42"/>
      <c r="F421" s="95"/>
      <c r="G421" s="42"/>
      <c r="H421" s="95"/>
      <c r="I421" s="42"/>
      <c r="J421" s="95"/>
      <c r="K421" s="42"/>
      <c r="L421" s="95"/>
      <c r="N421" s="5"/>
    </row>
    <row r="422" spans="1:14" s="3" customFormat="1" ht="9.75" customHeight="1">
      <c r="A422" s="42"/>
      <c r="B422" s="95"/>
      <c r="C422" s="42"/>
      <c r="D422" s="95"/>
      <c r="E422" s="42"/>
      <c r="F422" s="95"/>
      <c r="G422" s="42"/>
      <c r="H422" s="95"/>
      <c r="I422" s="42"/>
      <c r="J422" s="95"/>
      <c r="K422" s="42"/>
      <c r="L422" s="95"/>
      <c r="N422" s="5"/>
    </row>
    <row r="423" spans="1:14" s="3" customFormat="1" ht="9.75" customHeight="1">
      <c r="A423" s="42"/>
      <c r="B423" s="95"/>
      <c r="C423" s="42"/>
      <c r="D423" s="95"/>
      <c r="E423" s="42"/>
      <c r="F423" s="95"/>
      <c r="G423" s="42"/>
      <c r="H423" s="95"/>
      <c r="I423" s="42"/>
      <c r="J423" s="95"/>
      <c r="K423" s="42"/>
      <c r="L423" s="95"/>
      <c r="N423" s="5"/>
    </row>
    <row r="424" spans="1:14" s="3" customFormat="1" ht="9.75" customHeight="1">
      <c r="A424" s="42"/>
      <c r="B424" s="95"/>
      <c r="C424" s="42"/>
      <c r="D424" s="95"/>
      <c r="E424" s="42"/>
      <c r="F424" s="95"/>
      <c r="G424" s="42"/>
      <c r="H424" s="95"/>
      <c r="I424" s="42"/>
      <c r="J424" s="95"/>
      <c r="K424" s="42"/>
      <c r="L424" s="95"/>
      <c r="N424" s="5"/>
    </row>
    <row r="425" spans="1:14" s="3" customFormat="1" ht="9.75" customHeight="1">
      <c r="A425" s="42"/>
      <c r="B425" s="95"/>
      <c r="C425" s="42"/>
      <c r="D425" s="95"/>
      <c r="E425" s="42"/>
      <c r="F425" s="95"/>
      <c r="G425" s="42"/>
      <c r="H425" s="95"/>
      <c r="I425" s="42"/>
      <c r="J425" s="95"/>
      <c r="K425" s="42"/>
      <c r="L425" s="95"/>
      <c r="N425" s="5"/>
    </row>
    <row r="426" spans="1:14" s="3" customFormat="1" ht="9.75" customHeight="1">
      <c r="A426" s="42"/>
      <c r="B426" s="95"/>
      <c r="C426" s="42"/>
      <c r="D426" s="95"/>
      <c r="E426" s="42"/>
      <c r="F426" s="95"/>
      <c r="G426" s="42"/>
      <c r="H426" s="95"/>
      <c r="I426" s="42"/>
      <c r="J426" s="95"/>
      <c r="K426" s="42"/>
      <c r="L426" s="95"/>
      <c r="N426" s="5"/>
    </row>
    <row r="427" spans="1:14" s="3" customFormat="1" ht="9.75" customHeight="1">
      <c r="A427" s="42"/>
      <c r="B427" s="95"/>
      <c r="C427" s="42"/>
      <c r="D427" s="95"/>
      <c r="E427" s="42"/>
      <c r="F427" s="95"/>
      <c r="G427" s="42"/>
      <c r="H427" s="95"/>
      <c r="I427" s="42"/>
      <c r="J427" s="95"/>
      <c r="K427" s="42"/>
      <c r="L427" s="95"/>
      <c r="N427" s="5"/>
    </row>
    <row r="428" spans="1:14" s="3" customFormat="1" ht="9.75" customHeight="1">
      <c r="A428" s="42"/>
      <c r="B428" s="95"/>
      <c r="C428" s="42"/>
      <c r="D428" s="95"/>
      <c r="E428" s="42"/>
      <c r="F428" s="95"/>
      <c r="G428" s="42"/>
      <c r="H428" s="95"/>
      <c r="I428" s="42"/>
      <c r="J428" s="95"/>
      <c r="K428" s="42"/>
      <c r="L428" s="95"/>
      <c r="N428" s="5"/>
    </row>
    <row r="429" spans="1:14" s="3" customFormat="1" ht="9.75" customHeight="1">
      <c r="A429" s="42"/>
      <c r="B429" s="95"/>
      <c r="C429" s="42"/>
      <c r="D429" s="95"/>
      <c r="E429" s="42"/>
      <c r="F429" s="95"/>
      <c r="G429" s="42"/>
      <c r="H429" s="95"/>
      <c r="I429" s="42"/>
      <c r="J429" s="95"/>
      <c r="K429" s="42"/>
      <c r="L429" s="95"/>
      <c r="N429" s="5"/>
    </row>
    <row r="430" spans="1:14" s="3" customFormat="1" ht="9.75" customHeight="1">
      <c r="A430" s="42"/>
      <c r="B430" s="95"/>
      <c r="C430" s="42"/>
      <c r="D430" s="95"/>
      <c r="E430" s="42"/>
      <c r="F430" s="95"/>
      <c r="G430" s="42"/>
      <c r="H430" s="95"/>
      <c r="I430" s="42"/>
      <c r="J430" s="95"/>
      <c r="K430" s="42"/>
      <c r="L430" s="95"/>
      <c r="N430" s="5"/>
    </row>
    <row r="431" spans="1:14" s="3" customFormat="1" ht="9.75" customHeight="1">
      <c r="A431" s="42"/>
      <c r="B431" s="95"/>
      <c r="C431" s="42"/>
      <c r="D431" s="95"/>
      <c r="E431" s="42"/>
      <c r="F431" s="95"/>
      <c r="G431" s="42"/>
      <c r="H431" s="95"/>
      <c r="I431" s="42"/>
      <c r="J431" s="95"/>
      <c r="K431" s="42"/>
      <c r="L431" s="95"/>
      <c r="N431" s="5"/>
    </row>
    <row r="432" spans="1:14" s="3" customFormat="1" ht="9.75" customHeight="1">
      <c r="A432" s="42"/>
      <c r="B432" s="95"/>
      <c r="C432" s="42"/>
      <c r="D432" s="95"/>
      <c r="E432" s="42"/>
      <c r="F432" s="95"/>
      <c r="G432" s="42"/>
      <c r="H432" s="95"/>
      <c r="I432" s="42"/>
      <c r="J432" s="95"/>
      <c r="K432" s="42"/>
      <c r="L432" s="95"/>
      <c r="N432" s="5"/>
    </row>
    <row r="433" spans="1:14" s="3" customFormat="1" ht="9.75" customHeight="1">
      <c r="A433" s="42"/>
      <c r="B433" s="95"/>
      <c r="C433" s="42"/>
      <c r="D433" s="95"/>
      <c r="E433" s="42"/>
      <c r="F433" s="95"/>
      <c r="G433" s="42"/>
      <c r="H433" s="95"/>
      <c r="I433" s="42"/>
      <c r="J433" s="95"/>
      <c r="K433" s="42"/>
      <c r="L433" s="95"/>
      <c r="N433" s="5"/>
    </row>
    <row r="434" spans="1:14" s="3" customFormat="1" ht="9.75" customHeight="1">
      <c r="A434" s="42"/>
      <c r="B434" s="95"/>
      <c r="C434" s="42"/>
      <c r="D434" s="95"/>
      <c r="E434" s="42"/>
      <c r="F434" s="95"/>
      <c r="G434" s="42"/>
      <c r="H434" s="95"/>
      <c r="I434" s="42"/>
      <c r="J434" s="95"/>
      <c r="K434" s="42"/>
      <c r="L434" s="95"/>
      <c r="N434" s="5"/>
    </row>
    <row r="435" spans="1:14" s="3" customFormat="1" ht="9.75" customHeight="1">
      <c r="A435" s="42"/>
      <c r="B435" s="95"/>
      <c r="C435" s="42"/>
      <c r="D435" s="95"/>
      <c r="E435" s="42"/>
      <c r="F435" s="95"/>
      <c r="G435" s="42"/>
      <c r="H435" s="95"/>
      <c r="I435" s="42"/>
      <c r="J435" s="95"/>
      <c r="K435" s="42"/>
      <c r="L435" s="95"/>
      <c r="N435" s="5"/>
    </row>
    <row r="436" spans="1:14" s="3" customFormat="1" ht="9.75" customHeight="1">
      <c r="A436" s="42"/>
      <c r="B436" s="95"/>
      <c r="C436" s="42"/>
      <c r="D436" s="95"/>
      <c r="E436" s="42"/>
      <c r="F436" s="95"/>
      <c r="G436" s="42"/>
      <c r="H436" s="95"/>
      <c r="I436" s="42"/>
      <c r="J436" s="95"/>
      <c r="K436" s="42"/>
      <c r="L436" s="95"/>
      <c r="N436" s="5"/>
    </row>
    <row r="437" spans="1:14" s="3" customFormat="1" ht="9.75" customHeight="1">
      <c r="A437" s="42"/>
      <c r="B437" s="95"/>
      <c r="C437" s="42"/>
      <c r="D437" s="95"/>
      <c r="E437" s="42"/>
      <c r="F437" s="95"/>
      <c r="G437" s="42"/>
      <c r="H437" s="95"/>
      <c r="I437" s="42"/>
      <c r="J437" s="95"/>
      <c r="K437" s="42"/>
      <c r="L437" s="95"/>
      <c r="N437" s="5"/>
    </row>
    <row r="438" spans="1:14" s="3" customFormat="1" ht="9.75" customHeight="1">
      <c r="A438" s="42"/>
      <c r="B438" s="95"/>
      <c r="C438" s="42"/>
      <c r="D438" s="95"/>
      <c r="E438" s="42"/>
      <c r="F438" s="95"/>
      <c r="G438" s="42"/>
      <c r="H438" s="95"/>
      <c r="I438" s="42"/>
      <c r="J438" s="95"/>
      <c r="K438" s="42"/>
      <c r="L438" s="95"/>
      <c r="N438" s="5"/>
    </row>
    <row r="439" spans="1:14" s="3" customFormat="1" ht="9.75" customHeight="1">
      <c r="A439" s="42"/>
      <c r="B439" s="95"/>
      <c r="C439" s="42"/>
      <c r="D439" s="95"/>
      <c r="E439" s="42"/>
      <c r="F439" s="95"/>
      <c r="G439" s="42"/>
      <c r="H439" s="95"/>
      <c r="I439" s="42"/>
      <c r="J439" s="95"/>
      <c r="K439" s="42"/>
      <c r="L439" s="95"/>
      <c r="N439" s="5"/>
    </row>
    <row r="440" spans="1:14" s="3" customFormat="1" ht="9.75" customHeight="1">
      <c r="A440" s="42"/>
      <c r="B440" s="95"/>
      <c r="C440" s="42"/>
      <c r="D440" s="95"/>
      <c r="E440" s="42"/>
      <c r="F440" s="95"/>
      <c r="G440" s="42"/>
      <c r="H440" s="95"/>
      <c r="I440" s="42"/>
      <c r="J440" s="95"/>
      <c r="K440" s="42"/>
      <c r="L440" s="95"/>
      <c r="N440" s="5"/>
    </row>
    <row r="441" spans="1:14" s="3" customFormat="1" ht="9.75" customHeight="1">
      <c r="A441" s="42"/>
      <c r="B441" s="95"/>
      <c r="C441" s="42"/>
      <c r="D441" s="95"/>
      <c r="E441" s="42"/>
      <c r="F441" s="95"/>
      <c r="G441" s="42"/>
      <c r="H441" s="95"/>
      <c r="I441" s="42"/>
      <c r="J441" s="95"/>
      <c r="K441" s="42"/>
      <c r="L441" s="95"/>
      <c r="N441" s="5"/>
    </row>
    <row r="442" spans="1:14" s="3" customFormat="1" ht="9.75" customHeight="1">
      <c r="A442" s="42"/>
      <c r="B442" s="95"/>
      <c r="C442" s="42"/>
      <c r="D442" s="95"/>
      <c r="E442" s="42"/>
      <c r="F442" s="95"/>
      <c r="G442" s="42"/>
      <c r="H442" s="95"/>
      <c r="I442" s="42"/>
      <c r="J442" s="95"/>
      <c r="K442" s="42"/>
      <c r="L442" s="95"/>
      <c r="N442" s="5"/>
    </row>
    <row r="443" spans="1:14" s="3" customFormat="1" ht="9.75" customHeight="1">
      <c r="A443" s="42"/>
      <c r="B443" s="95"/>
      <c r="C443" s="42"/>
      <c r="D443" s="95"/>
      <c r="E443" s="42"/>
      <c r="F443" s="95"/>
      <c r="G443" s="42"/>
      <c r="H443" s="95"/>
      <c r="I443" s="42"/>
      <c r="J443" s="95"/>
      <c r="K443" s="42"/>
      <c r="L443" s="95"/>
      <c r="N443" s="5"/>
    </row>
    <row r="444" spans="1:14" s="3" customFormat="1" ht="9.75" customHeight="1">
      <c r="A444" s="42"/>
      <c r="B444" s="95"/>
      <c r="C444" s="42"/>
      <c r="D444" s="95"/>
      <c r="E444" s="42"/>
      <c r="F444" s="95"/>
      <c r="G444" s="42"/>
      <c r="H444" s="95"/>
      <c r="I444" s="42"/>
      <c r="J444" s="95"/>
      <c r="K444" s="42"/>
      <c r="L444" s="95"/>
      <c r="N444" s="5"/>
    </row>
    <row r="445" spans="1:14" s="3" customFormat="1" ht="9.75" customHeight="1">
      <c r="A445" s="42"/>
      <c r="B445" s="95"/>
      <c r="C445" s="42"/>
      <c r="D445" s="95"/>
      <c r="E445" s="42"/>
      <c r="F445" s="95"/>
      <c r="G445" s="42"/>
      <c r="H445" s="95"/>
      <c r="I445" s="42"/>
      <c r="J445" s="95"/>
      <c r="K445" s="42"/>
      <c r="L445" s="95"/>
      <c r="N445" s="5"/>
    </row>
    <row r="446" spans="1:14" s="3" customFormat="1" ht="9.75" customHeight="1">
      <c r="A446" s="42"/>
      <c r="B446" s="95"/>
      <c r="C446" s="42"/>
      <c r="D446" s="95"/>
      <c r="E446" s="42"/>
      <c r="F446" s="95"/>
      <c r="G446" s="42"/>
      <c r="H446" s="95"/>
      <c r="I446" s="42"/>
      <c r="J446" s="95"/>
      <c r="K446" s="42"/>
      <c r="L446" s="95"/>
      <c r="N446" s="5"/>
    </row>
    <row r="447" spans="1:14" s="3" customFormat="1" ht="9.75" customHeight="1">
      <c r="A447" s="42"/>
      <c r="B447" s="95"/>
      <c r="C447" s="42"/>
      <c r="D447" s="95"/>
      <c r="E447" s="42"/>
      <c r="F447" s="95"/>
      <c r="G447" s="42"/>
      <c r="H447" s="95"/>
      <c r="I447" s="42"/>
      <c r="J447" s="95"/>
      <c r="K447" s="42"/>
      <c r="L447" s="95"/>
      <c r="N447" s="5"/>
    </row>
    <row r="448" spans="1:14" s="3" customFormat="1" ht="9.75" customHeight="1">
      <c r="A448" s="42"/>
      <c r="B448" s="95"/>
      <c r="C448" s="42"/>
      <c r="D448" s="95"/>
      <c r="E448" s="42"/>
      <c r="F448" s="95"/>
      <c r="G448" s="42"/>
      <c r="H448" s="95"/>
      <c r="I448" s="42"/>
      <c r="J448" s="95"/>
      <c r="K448" s="42"/>
      <c r="L448" s="95"/>
      <c r="N448" s="5"/>
    </row>
    <row r="449" spans="1:14" s="3" customFormat="1" ht="9.75" customHeight="1">
      <c r="A449" s="42"/>
      <c r="B449" s="95"/>
      <c r="C449" s="42"/>
      <c r="D449" s="95"/>
      <c r="E449" s="42"/>
      <c r="F449" s="95"/>
      <c r="G449" s="42"/>
      <c r="H449" s="95"/>
      <c r="I449" s="42"/>
      <c r="J449" s="95"/>
      <c r="K449" s="42"/>
      <c r="L449" s="95"/>
      <c r="N449" s="5"/>
    </row>
    <row r="450" spans="1:14" s="3" customFormat="1" ht="9.75" customHeight="1">
      <c r="A450" s="42"/>
      <c r="B450" s="95"/>
      <c r="C450" s="42"/>
      <c r="D450" s="95"/>
      <c r="E450" s="42"/>
      <c r="F450" s="95"/>
      <c r="G450" s="42"/>
      <c r="H450" s="95"/>
      <c r="I450" s="42"/>
      <c r="J450" s="95"/>
      <c r="K450" s="42"/>
      <c r="L450" s="95"/>
      <c r="N450" s="5"/>
    </row>
    <row r="451" spans="1:14" s="3" customFormat="1" ht="9.75" customHeight="1">
      <c r="A451" s="42"/>
      <c r="B451" s="95"/>
      <c r="C451" s="42"/>
      <c r="D451" s="95"/>
      <c r="E451" s="42"/>
      <c r="F451" s="95"/>
      <c r="G451" s="42"/>
      <c r="H451" s="95"/>
      <c r="I451" s="42"/>
      <c r="J451" s="95"/>
      <c r="K451" s="42"/>
      <c r="L451" s="95"/>
      <c r="N451" s="5"/>
    </row>
    <row r="452" spans="1:14" s="3" customFormat="1" ht="9.75" customHeight="1">
      <c r="A452" s="42"/>
      <c r="B452" s="95"/>
      <c r="C452" s="42"/>
      <c r="D452" s="95"/>
      <c r="E452" s="42"/>
      <c r="F452" s="95"/>
      <c r="G452" s="42"/>
      <c r="H452" s="95"/>
      <c r="I452" s="42"/>
      <c r="J452" s="95"/>
      <c r="K452" s="42"/>
      <c r="L452" s="95"/>
      <c r="N452" s="5"/>
    </row>
    <row r="453" spans="1:14" s="3" customFormat="1" ht="9.75" customHeight="1">
      <c r="A453" s="42"/>
      <c r="B453" s="95"/>
      <c r="C453" s="42"/>
      <c r="D453" s="95"/>
      <c r="E453" s="42"/>
      <c r="F453" s="95"/>
      <c r="G453" s="42"/>
      <c r="H453" s="95"/>
      <c r="I453" s="42"/>
      <c r="J453" s="95"/>
      <c r="K453" s="42"/>
      <c r="L453" s="95"/>
      <c r="N453" s="5"/>
    </row>
    <row r="454" spans="1:14" s="3" customFormat="1" ht="9.75" customHeight="1">
      <c r="A454" s="42"/>
      <c r="B454" s="95"/>
      <c r="C454" s="42"/>
      <c r="D454" s="95"/>
      <c r="E454" s="42"/>
      <c r="F454" s="95"/>
      <c r="G454" s="42"/>
      <c r="H454" s="95"/>
      <c r="I454" s="42"/>
      <c r="J454" s="95"/>
      <c r="K454" s="42"/>
      <c r="L454" s="95"/>
      <c r="N454" s="5"/>
    </row>
    <row r="455" spans="1:14" s="3" customFormat="1" ht="9.75" customHeight="1">
      <c r="A455" s="42"/>
      <c r="B455" s="95"/>
      <c r="C455" s="42"/>
      <c r="D455" s="95"/>
      <c r="E455" s="42"/>
      <c r="F455" s="95"/>
      <c r="G455" s="42"/>
      <c r="H455" s="95"/>
      <c r="I455" s="42"/>
      <c r="J455" s="95"/>
      <c r="K455" s="42"/>
      <c r="L455" s="95"/>
      <c r="N455" s="5"/>
    </row>
    <row r="456" spans="1:14" s="3" customFormat="1" ht="9.75" customHeight="1">
      <c r="A456" s="42"/>
      <c r="B456" s="95"/>
      <c r="C456" s="42"/>
      <c r="D456" s="95"/>
      <c r="E456" s="42"/>
      <c r="F456" s="95"/>
      <c r="G456" s="42"/>
      <c r="H456" s="95"/>
      <c r="I456" s="42"/>
      <c r="J456" s="95"/>
      <c r="K456" s="42"/>
      <c r="L456" s="95"/>
      <c r="N456" s="5"/>
    </row>
    <row r="457" spans="1:14" s="3" customFormat="1" ht="9.75" customHeight="1">
      <c r="A457" s="42"/>
      <c r="B457" s="95"/>
      <c r="C457" s="42"/>
      <c r="D457" s="95"/>
      <c r="E457" s="42"/>
      <c r="F457" s="95"/>
      <c r="G457" s="42"/>
      <c r="H457" s="95"/>
      <c r="I457" s="42"/>
      <c r="J457" s="95"/>
      <c r="K457" s="42"/>
      <c r="L457" s="95"/>
      <c r="N457" s="5"/>
    </row>
    <row r="458" spans="1:14" s="3" customFormat="1" ht="9.75" customHeight="1">
      <c r="A458" s="42"/>
      <c r="B458" s="95"/>
      <c r="C458" s="42"/>
      <c r="D458" s="95"/>
      <c r="E458" s="42"/>
      <c r="F458" s="95"/>
      <c r="G458" s="42"/>
      <c r="H458" s="95"/>
      <c r="I458" s="42"/>
      <c r="J458" s="95"/>
      <c r="K458" s="42"/>
      <c r="L458" s="95"/>
      <c r="N458" s="5"/>
    </row>
    <row r="459" spans="1:14" s="3" customFormat="1" ht="9.75" customHeight="1">
      <c r="A459" s="42"/>
      <c r="B459" s="95"/>
      <c r="C459" s="42"/>
      <c r="D459" s="95"/>
      <c r="E459" s="42"/>
      <c r="F459" s="95"/>
      <c r="G459" s="42"/>
      <c r="H459" s="95"/>
      <c r="I459" s="42"/>
      <c r="J459" s="95"/>
      <c r="K459" s="42"/>
      <c r="L459" s="95"/>
      <c r="N459" s="5"/>
    </row>
    <row r="460" spans="1:14" s="3" customFormat="1" ht="9.75" customHeight="1">
      <c r="A460" s="42"/>
      <c r="B460" s="95"/>
      <c r="C460" s="42"/>
      <c r="D460" s="95"/>
      <c r="E460" s="42"/>
      <c r="F460" s="95"/>
      <c r="G460" s="42"/>
      <c r="H460" s="95"/>
      <c r="I460" s="42"/>
      <c r="J460" s="95"/>
      <c r="K460" s="42"/>
      <c r="L460" s="95"/>
      <c r="N460" s="5"/>
    </row>
    <row r="461" spans="1:14" s="3" customFormat="1" ht="9.75" customHeight="1">
      <c r="A461" s="42"/>
      <c r="B461" s="95"/>
      <c r="C461" s="42"/>
      <c r="D461" s="95"/>
      <c r="E461" s="42"/>
      <c r="F461" s="95"/>
      <c r="G461" s="42"/>
      <c r="H461" s="95"/>
      <c r="I461" s="42"/>
      <c r="J461" s="95"/>
      <c r="K461" s="42"/>
      <c r="L461" s="95"/>
      <c r="N461" s="5"/>
    </row>
    <row r="462" spans="1:14" s="3" customFormat="1" ht="9.75" customHeight="1">
      <c r="A462" s="42"/>
      <c r="B462" s="95"/>
      <c r="C462" s="42"/>
      <c r="D462" s="95"/>
      <c r="E462" s="42"/>
      <c r="F462" s="95"/>
      <c r="G462" s="42"/>
      <c r="H462" s="95"/>
      <c r="I462" s="42"/>
      <c r="J462" s="95"/>
      <c r="K462" s="42"/>
      <c r="L462" s="95"/>
      <c r="N462" s="5"/>
    </row>
    <row r="463" spans="1:14" s="3" customFormat="1" ht="9.75" customHeight="1">
      <c r="A463" s="42"/>
      <c r="B463" s="95"/>
      <c r="C463" s="42"/>
      <c r="D463" s="95"/>
      <c r="E463" s="42"/>
      <c r="F463" s="95"/>
      <c r="G463" s="42"/>
      <c r="H463" s="95"/>
      <c r="I463" s="42"/>
      <c r="J463" s="95"/>
      <c r="K463" s="42"/>
      <c r="L463" s="95"/>
      <c r="N463" s="5"/>
    </row>
    <row r="464" spans="1:14" s="3" customFormat="1" ht="9.75" customHeight="1">
      <c r="A464" s="42"/>
      <c r="B464" s="95"/>
      <c r="C464" s="42"/>
      <c r="D464" s="95"/>
      <c r="E464" s="42"/>
      <c r="F464" s="95"/>
      <c r="G464" s="42"/>
      <c r="H464" s="95"/>
      <c r="I464" s="42"/>
      <c r="J464" s="95"/>
      <c r="K464" s="42"/>
      <c r="L464" s="95"/>
      <c r="N464" s="5"/>
    </row>
    <row r="465" spans="1:14" s="3" customFormat="1" ht="9.75" customHeight="1">
      <c r="A465" s="42"/>
      <c r="B465" s="95"/>
      <c r="C465" s="42"/>
      <c r="D465" s="95"/>
      <c r="E465" s="42"/>
      <c r="F465" s="95"/>
      <c r="G465" s="42"/>
      <c r="H465" s="95"/>
      <c r="I465" s="42"/>
      <c r="J465" s="95"/>
      <c r="K465" s="42"/>
      <c r="L465" s="95"/>
      <c r="N465" s="5"/>
    </row>
    <row r="466" spans="1:14" s="3" customFormat="1" ht="9.75" customHeight="1">
      <c r="A466" s="42"/>
      <c r="B466" s="95"/>
      <c r="C466" s="42"/>
      <c r="D466" s="95"/>
      <c r="E466" s="42"/>
      <c r="F466" s="95"/>
      <c r="G466" s="42"/>
      <c r="H466" s="95"/>
      <c r="I466" s="42"/>
      <c r="J466" s="95"/>
      <c r="K466" s="42"/>
      <c r="L466" s="95"/>
      <c r="N466" s="5"/>
    </row>
    <row r="467" spans="1:14" s="3" customFormat="1" ht="9.75" customHeight="1">
      <c r="A467" s="42"/>
      <c r="B467" s="95"/>
      <c r="C467" s="42"/>
      <c r="D467" s="95"/>
      <c r="E467" s="42"/>
      <c r="F467" s="95"/>
      <c r="G467" s="42"/>
      <c r="H467" s="95"/>
      <c r="I467" s="42"/>
      <c r="J467" s="95"/>
      <c r="K467" s="42"/>
      <c r="L467" s="95"/>
      <c r="N467" s="5"/>
    </row>
    <row r="468" spans="1:14" s="3" customFormat="1" ht="9.75" customHeight="1">
      <c r="A468" s="42"/>
      <c r="B468" s="95"/>
      <c r="C468" s="42"/>
      <c r="D468" s="95"/>
      <c r="E468" s="42"/>
      <c r="F468" s="95"/>
      <c r="G468" s="42"/>
      <c r="H468" s="95"/>
      <c r="I468" s="42"/>
      <c r="J468" s="95"/>
      <c r="K468" s="42"/>
      <c r="L468" s="95"/>
      <c r="N468" s="5"/>
    </row>
    <row r="469" spans="1:14" s="3" customFormat="1" ht="9.75" customHeight="1">
      <c r="A469" s="42"/>
      <c r="B469" s="95"/>
      <c r="C469" s="42"/>
      <c r="D469" s="95"/>
      <c r="E469" s="42"/>
      <c r="F469" s="95"/>
      <c r="G469" s="42"/>
      <c r="H469" s="95"/>
      <c r="I469" s="42"/>
      <c r="J469" s="95"/>
      <c r="K469" s="42"/>
      <c r="L469" s="95"/>
      <c r="N469" s="5"/>
    </row>
    <row r="470" spans="1:14" s="3" customFormat="1" ht="9.75" customHeight="1">
      <c r="A470" s="42"/>
      <c r="B470" s="95"/>
      <c r="C470" s="42"/>
      <c r="D470" s="95"/>
      <c r="E470" s="42"/>
      <c r="F470" s="95"/>
      <c r="G470" s="42"/>
      <c r="H470" s="95"/>
      <c r="I470" s="42"/>
      <c r="J470" s="95"/>
      <c r="K470" s="42"/>
      <c r="L470" s="95"/>
      <c r="N470" s="5"/>
    </row>
    <row r="471" spans="1:14" s="3" customFormat="1" ht="9.75" customHeight="1">
      <c r="A471" s="42"/>
      <c r="B471" s="95"/>
      <c r="C471" s="42"/>
      <c r="D471" s="95"/>
      <c r="E471" s="42"/>
      <c r="F471" s="95"/>
      <c r="G471" s="42"/>
      <c r="H471" s="95"/>
      <c r="I471" s="42"/>
      <c r="J471" s="95"/>
      <c r="K471" s="42"/>
      <c r="L471" s="95"/>
      <c r="N471" s="5"/>
    </row>
    <row r="472" spans="1:14" s="3" customFormat="1" ht="9.75" customHeight="1">
      <c r="A472" s="42"/>
      <c r="B472" s="95"/>
      <c r="C472" s="42"/>
      <c r="D472" s="95"/>
      <c r="E472" s="42"/>
      <c r="F472" s="95"/>
      <c r="G472" s="42"/>
      <c r="H472" s="95"/>
      <c r="I472" s="42"/>
      <c r="J472" s="95"/>
      <c r="K472" s="42"/>
      <c r="L472" s="95"/>
      <c r="N472" s="5"/>
    </row>
    <row r="473" spans="1:14" s="3" customFormat="1" ht="9.75" customHeight="1">
      <c r="A473" s="42"/>
      <c r="B473" s="95"/>
      <c r="C473" s="42"/>
      <c r="D473" s="95"/>
      <c r="E473" s="42"/>
      <c r="F473" s="95"/>
      <c r="G473" s="42"/>
      <c r="H473" s="95"/>
      <c r="I473" s="42"/>
      <c r="J473" s="95"/>
      <c r="K473" s="42"/>
      <c r="L473" s="95"/>
      <c r="N473" s="5"/>
    </row>
    <row r="474" spans="1:14" s="3" customFormat="1" ht="9.75" customHeight="1">
      <c r="A474" s="42"/>
      <c r="B474" s="95"/>
      <c r="C474" s="42"/>
      <c r="D474" s="95"/>
      <c r="E474" s="42"/>
      <c r="F474" s="95"/>
      <c r="G474" s="42"/>
      <c r="H474" s="95"/>
      <c r="I474" s="42"/>
      <c r="J474" s="95"/>
      <c r="K474" s="42"/>
      <c r="L474" s="95"/>
      <c r="N474" s="5"/>
    </row>
    <row r="475" spans="1:14" s="3" customFormat="1" ht="9.75" customHeight="1">
      <c r="A475" s="42"/>
      <c r="B475" s="95"/>
      <c r="C475" s="42"/>
      <c r="D475" s="95"/>
      <c r="E475" s="42"/>
      <c r="F475" s="95"/>
      <c r="G475" s="42"/>
      <c r="H475" s="95"/>
      <c r="I475" s="42"/>
      <c r="J475" s="95"/>
      <c r="K475" s="42"/>
      <c r="L475" s="95"/>
      <c r="N475" s="5"/>
    </row>
    <row r="476" spans="1:14" s="3" customFormat="1" ht="9.75" customHeight="1">
      <c r="A476" s="42"/>
      <c r="B476" s="95"/>
      <c r="C476" s="42"/>
      <c r="D476" s="95"/>
      <c r="E476" s="42"/>
      <c r="F476" s="95"/>
      <c r="G476" s="42"/>
      <c r="H476" s="95"/>
      <c r="I476" s="42"/>
      <c r="J476" s="95"/>
      <c r="K476" s="42"/>
      <c r="L476" s="95"/>
      <c r="N476" s="5"/>
    </row>
    <row r="477" spans="1:14" s="3" customFormat="1" ht="9.75" customHeight="1">
      <c r="A477" s="42"/>
      <c r="B477" s="95"/>
      <c r="C477" s="42"/>
      <c r="D477" s="95"/>
      <c r="E477" s="42"/>
      <c r="F477" s="95"/>
      <c r="G477" s="42"/>
      <c r="H477" s="95"/>
      <c r="I477" s="42"/>
      <c r="J477" s="95"/>
      <c r="K477" s="42"/>
      <c r="L477" s="95"/>
      <c r="N477" s="5"/>
    </row>
    <row r="478" spans="1:14" s="3" customFormat="1" ht="9.75" customHeight="1">
      <c r="A478" s="42"/>
      <c r="B478" s="95"/>
      <c r="C478" s="42"/>
      <c r="D478" s="95"/>
      <c r="E478" s="42"/>
      <c r="F478" s="95"/>
      <c r="G478" s="42"/>
      <c r="H478" s="95"/>
      <c r="I478" s="42"/>
      <c r="J478" s="95"/>
      <c r="K478" s="42"/>
      <c r="L478" s="95"/>
      <c r="N478" s="5"/>
    </row>
    <row r="479" spans="1:14" s="3" customFormat="1" ht="9.75" customHeight="1">
      <c r="A479" s="42"/>
      <c r="B479" s="95"/>
      <c r="C479" s="42"/>
      <c r="D479" s="95"/>
      <c r="E479" s="42"/>
      <c r="F479" s="95"/>
      <c r="G479" s="42"/>
      <c r="H479" s="95"/>
      <c r="I479" s="42"/>
      <c r="J479" s="95"/>
      <c r="K479" s="42"/>
      <c r="L479" s="95"/>
      <c r="N479" s="5"/>
    </row>
    <row r="480" spans="1:14" s="3" customFormat="1" ht="9.75" customHeight="1">
      <c r="A480" s="42"/>
      <c r="B480" s="95"/>
      <c r="C480" s="42"/>
      <c r="D480" s="95"/>
      <c r="E480" s="42"/>
      <c r="F480" s="95"/>
      <c r="G480" s="42"/>
      <c r="H480" s="95"/>
      <c r="I480" s="42"/>
      <c r="J480" s="95"/>
      <c r="K480" s="42"/>
      <c r="L480" s="95"/>
      <c r="N480" s="5"/>
    </row>
    <row r="481" spans="1:14" s="3" customFormat="1" ht="9.75" customHeight="1">
      <c r="A481" s="42"/>
      <c r="B481" s="95"/>
      <c r="C481" s="42"/>
      <c r="D481" s="95"/>
      <c r="E481" s="42"/>
      <c r="F481" s="95"/>
      <c r="G481" s="42"/>
      <c r="H481" s="95"/>
      <c r="I481" s="42"/>
      <c r="J481" s="95"/>
      <c r="K481" s="42"/>
      <c r="L481" s="95"/>
      <c r="N481" s="5"/>
    </row>
    <row r="482" spans="1:14" s="3" customFormat="1" ht="9.75" customHeight="1">
      <c r="A482" s="42"/>
      <c r="B482" s="95"/>
      <c r="C482" s="42"/>
      <c r="D482" s="95"/>
      <c r="E482" s="42"/>
      <c r="F482" s="95"/>
      <c r="G482" s="42"/>
      <c r="H482" s="95"/>
      <c r="I482" s="42"/>
      <c r="J482" s="95"/>
      <c r="K482" s="42"/>
      <c r="L482" s="95"/>
      <c r="N482" s="5"/>
    </row>
    <row r="483" spans="1:14" s="3" customFormat="1" ht="9.75" customHeight="1">
      <c r="A483" s="42"/>
      <c r="B483" s="95"/>
      <c r="C483" s="42"/>
      <c r="D483" s="95"/>
      <c r="E483" s="42"/>
      <c r="F483" s="95"/>
      <c r="G483" s="42"/>
      <c r="H483" s="95"/>
      <c r="I483" s="42"/>
      <c r="J483" s="95"/>
      <c r="K483" s="42"/>
      <c r="L483" s="95"/>
      <c r="N483" s="5"/>
    </row>
    <row r="484" spans="1:14" s="3" customFormat="1" ht="9.75" customHeight="1">
      <c r="A484" s="42"/>
      <c r="B484" s="95"/>
      <c r="C484" s="42"/>
      <c r="D484" s="95"/>
      <c r="E484" s="42"/>
      <c r="F484" s="95"/>
      <c r="G484" s="42"/>
      <c r="H484" s="95"/>
      <c r="I484" s="42"/>
      <c r="J484" s="95"/>
      <c r="K484" s="42"/>
      <c r="L484" s="95"/>
      <c r="N484" s="5"/>
    </row>
    <row r="485" spans="1:14" s="3" customFormat="1" ht="9.75" customHeight="1">
      <c r="A485" s="42"/>
      <c r="B485" s="95"/>
      <c r="C485" s="42"/>
      <c r="D485" s="95"/>
      <c r="E485" s="42"/>
      <c r="F485" s="95"/>
      <c r="G485" s="42"/>
      <c r="H485" s="95"/>
      <c r="I485" s="42"/>
      <c r="J485" s="95"/>
      <c r="K485" s="42"/>
      <c r="L485" s="95"/>
      <c r="N485" s="5"/>
    </row>
    <row r="486" spans="1:14" s="3" customFormat="1" ht="9.75" customHeight="1">
      <c r="A486" s="42"/>
      <c r="B486" s="95"/>
      <c r="C486" s="42"/>
      <c r="D486" s="95"/>
      <c r="E486" s="42"/>
      <c r="F486" s="95"/>
      <c r="G486" s="42"/>
      <c r="H486" s="95"/>
      <c r="I486" s="42"/>
      <c r="J486" s="95"/>
      <c r="K486" s="42"/>
      <c r="L486" s="95"/>
      <c r="N486" s="5"/>
    </row>
    <row r="487" spans="1:14" s="3" customFormat="1" ht="9.75" customHeight="1">
      <c r="A487" s="42"/>
      <c r="B487" s="95"/>
      <c r="C487" s="42"/>
      <c r="D487" s="95"/>
      <c r="E487" s="42"/>
      <c r="F487" s="95"/>
      <c r="G487" s="42"/>
      <c r="H487" s="95"/>
      <c r="I487" s="42"/>
      <c r="J487" s="95"/>
      <c r="K487" s="42"/>
      <c r="L487" s="95"/>
      <c r="N487" s="5"/>
    </row>
    <row r="488" spans="1:14" s="3" customFormat="1" ht="9.75" customHeight="1">
      <c r="A488" s="42"/>
      <c r="B488" s="95"/>
      <c r="C488" s="42"/>
      <c r="D488" s="95"/>
      <c r="E488" s="42"/>
      <c r="F488" s="95"/>
      <c r="G488" s="42"/>
      <c r="H488" s="95"/>
      <c r="I488" s="42"/>
      <c r="J488" s="95"/>
      <c r="K488" s="42"/>
      <c r="L488" s="95"/>
      <c r="N488" s="5"/>
    </row>
    <row r="489" spans="1:14" s="3" customFormat="1" ht="9.75" customHeight="1">
      <c r="A489" s="42"/>
      <c r="B489" s="95"/>
      <c r="C489" s="42"/>
      <c r="D489" s="95"/>
      <c r="E489" s="42"/>
      <c r="F489" s="95"/>
      <c r="G489" s="42"/>
      <c r="H489" s="95"/>
      <c r="I489" s="42"/>
      <c r="J489" s="95"/>
      <c r="K489" s="42"/>
      <c r="L489" s="95"/>
      <c r="N489" s="5"/>
    </row>
    <row r="490" spans="1:14" s="3" customFormat="1" ht="9.75" customHeight="1">
      <c r="A490" s="42"/>
      <c r="B490" s="95"/>
      <c r="C490" s="42"/>
      <c r="D490" s="95"/>
      <c r="E490" s="42"/>
      <c r="F490" s="95"/>
      <c r="G490" s="42"/>
      <c r="H490" s="95"/>
      <c r="I490" s="42"/>
      <c r="J490" s="95"/>
      <c r="K490" s="42"/>
      <c r="L490" s="95"/>
      <c r="N490" s="5"/>
    </row>
    <row r="491" spans="1:14" s="3" customFormat="1" ht="9.75" customHeight="1">
      <c r="A491" s="42"/>
      <c r="B491" s="95"/>
      <c r="C491" s="42"/>
      <c r="D491" s="95"/>
      <c r="E491" s="42"/>
      <c r="F491" s="95"/>
      <c r="G491" s="42"/>
      <c r="H491" s="95"/>
      <c r="I491" s="42"/>
      <c r="J491" s="95"/>
      <c r="K491" s="42"/>
      <c r="L491" s="95"/>
      <c r="N491" s="5"/>
    </row>
    <row r="492" spans="1:14" s="3" customFormat="1" ht="9.75" customHeight="1">
      <c r="A492" s="42"/>
      <c r="B492" s="95"/>
      <c r="C492" s="42"/>
      <c r="D492" s="95"/>
      <c r="E492" s="42"/>
      <c r="F492" s="95"/>
      <c r="G492" s="42"/>
      <c r="H492" s="95"/>
      <c r="I492" s="42"/>
      <c r="J492" s="95"/>
      <c r="K492" s="42"/>
      <c r="L492" s="95"/>
      <c r="N492" s="5"/>
    </row>
    <row r="493" spans="1:14" s="3" customFormat="1" ht="9.75" customHeight="1">
      <c r="A493" s="42"/>
      <c r="B493" s="95"/>
      <c r="C493" s="42"/>
      <c r="D493" s="95"/>
      <c r="E493" s="42"/>
      <c r="F493" s="95"/>
      <c r="G493" s="42"/>
      <c r="H493" s="95"/>
      <c r="I493" s="42"/>
      <c r="J493" s="95"/>
      <c r="K493" s="42"/>
      <c r="L493" s="95"/>
      <c r="N493" s="5"/>
    </row>
    <row r="494" spans="1:14" s="3" customFormat="1" ht="9.75" customHeight="1">
      <c r="A494" s="42"/>
      <c r="B494" s="95"/>
      <c r="C494" s="42"/>
      <c r="D494" s="95"/>
      <c r="E494" s="42"/>
      <c r="F494" s="95"/>
      <c r="G494" s="42"/>
      <c r="H494" s="95"/>
      <c r="I494" s="42"/>
      <c r="J494" s="95"/>
      <c r="K494" s="42"/>
      <c r="L494" s="95"/>
      <c r="N494" s="5"/>
    </row>
    <row r="495" spans="1:14" s="3" customFormat="1" ht="9.75" customHeight="1">
      <c r="A495" s="42"/>
      <c r="B495" s="95"/>
      <c r="C495" s="42"/>
      <c r="D495" s="95"/>
      <c r="E495" s="42"/>
      <c r="F495" s="95"/>
      <c r="G495" s="42"/>
      <c r="H495" s="95"/>
      <c r="I495" s="42"/>
      <c r="J495" s="95"/>
      <c r="K495" s="42"/>
      <c r="L495" s="95"/>
      <c r="N495" s="5"/>
    </row>
    <row r="496" spans="1:14" s="3" customFormat="1" ht="9.75" customHeight="1">
      <c r="A496" s="42"/>
      <c r="B496" s="95"/>
      <c r="C496" s="42"/>
      <c r="D496" s="95"/>
      <c r="E496" s="42"/>
      <c r="F496" s="95"/>
      <c r="G496" s="42"/>
      <c r="H496" s="95"/>
      <c r="I496" s="42"/>
      <c r="J496" s="95"/>
      <c r="K496" s="42"/>
      <c r="L496" s="95"/>
      <c r="N496" s="5"/>
    </row>
    <row r="497" spans="1:14" s="3" customFormat="1" ht="9.75" customHeight="1">
      <c r="A497" s="42"/>
      <c r="B497" s="95"/>
      <c r="C497" s="42"/>
      <c r="D497" s="95"/>
      <c r="E497" s="42"/>
      <c r="F497" s="95"/>
      <c r="G497" s="42"/>
      <c r="H497" s="95"/>
      <c r="I497" s="42"/>
      <c r="J497" s="95"/>
      <c r="K497" s="42"/>
      <c r="L497" s="95"/>
      <c r="N497" s="5"/>
    </row>
    <row r="498" spans="1:14" s="3" customFormat="1" ht="9.75" customHeight="1">
      <c r="A498" s="42"/>
      <c r="B498" s="95"/>
      <c r="C498" s="42"/>
      <c r="D498" s="95"/>
      <c r="E498" s="42"/>
      <c r="F498" s="95"/>
      <c r="G498" s="42"/>
      <c r="H498" s="95"/>
      <c r="I498" s="42"/>
      <c r="J498" s="95"/>
      <c r="K498" s="42"/>
      <c r="L498" s="95"/>
      <c r="N498" s="5"/>
    </row>
    <row r="499" spans="1:14" s="3" customFormat="1" ht="9.75" customHeight="1">
      <c r="A499" s="42"/>
      <c r="B499" s="95"/>
      <c r="C499" s="42"/>
      <c r="D499" s="95"/>
      <c r="E499" s="42"/>
      <c r="F499" s="95"/>
      <c r="G499" s="42"/>
      <c r="H499" s="95"/>
      <c r="I499" s="42"/>
      <c r="J499" s="95"/>
      <c r="K499" s="42"/>
      <c r="L499" s="95"/>
      <c r="N499" s="5"/>
    </row>
    <row r="500" spans="1:14" s="3" customFormat="1" ht="9.75" customHeight="1">
      <c r="A500" s="42"/>
      <c r="B500" s="95"/>
      <c r="C500" s="42"/>
      <c r="D500" s="95"/>
      <c r="E500" s="42"/>
      <c r="F500" s="95"/>
      <c r="G500" s="42"/>
      <c r="H500" s="95"/>
      <c r="I500" s="42"/>
      <c r="J500" s="95"/>
      <c r="K500" s="42"/>
      <c r="L500" s="95"/>
      <c r="N500" s="5"/>
    </row>
    <row r="501" spans="1:14" s="3" customFormat="1" ht="9.75" customHeight="1">
      <c r="A501" s="42"/>
      <c r="B501" s="95"/>
      <c r="C501" s="42"/>
      <c r="D501" s="95"/>
      <c r="E501" s="42"/>
      <c r="F501" s="95"/>
      <c r="G501" s="42"/>
      <c r="H501" s="95"/>
      <c r="I501" s="42"/>
      <c r="J501" s="95"/>
      <c r="K501" s="42"/>
      <c r="L501" s="95"/>
      <c r="N501" s="5"/>
    </row>
  </sheetData>
  <mergeCells count="3">
    <mergeCell ref="N30:N42"/>
    <mergeCell ref="N143:N144"/>
    <mergeCell ref="N102:N137"/>
  </mergeCells>
  <pageMargins left="0.28125" right="0.28125" top="0.47489583333333335" bottom="0.28125" header="0.22916666666666666" footer="0.3"/>
  <pageSetup paperSize="9" scale="97" fitToWidth="0" fitToHeight="0" orientation="portrait" horizontalDpi="300" verticalDpi="300" r:id="rId1"/>
  <headerFooter>
    <oddHeader xml:space="preserve">&amp;L&amp;"Aptos,Tučné"&amp;13Základní maloobchodní ceník SIRO 2025/26 &amp;8(od 1.3.2025)&amp;R&amp;"Aptos,Obyčejné"&amp;8Pro ceny s DPH či bez - změňte ANO / NE vpravo dole </oddHeader>
  </headerFooter>
  <rowBreaks count="1" manualBreakCount="1">
    <brk id="7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Ceník - sklad</vt:lpstr>
      <vt:lpstr>Ceník - dvojstrana</vt:lpstr>
      <vt:lpstr>'Ceník - dvojstrana'!Oblast_tisku</vt:lpstr>
      <vt:lpstr>'Ceník - sklad'!Oblast_tisku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snovotny</dc:creator>
  <cp:lastModifiedBy>Tomáš Mrtka</cp:lastModifiedBy>
  <cp:lastPrinted>2025-02-17T11:30:47Z</cp:lastPrinted>
  <dcterms:created xsi:type="dcterms:W3CDTF">2013-02-05T12:41:43Z</dcterms:created>
  <dcterms:modified xsi:type="dcterms:W3CDTF">2025-03-01T12:13:08Z</dcterms:modified>
</cp:coreProperties>
</file>